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N\Documents\SOL\bk aislamiento sol\seguridad\activos 2020\"/>
    </mc:Choice>
  </mc:AlternateContent>
  <workbookProtection workbookAlgorithmName="SHA-512" workbookHashValue="LhbP2WE61+eDeoZx6i9bmf0JJMsKwlGuiXpq9+Oq3Ys63w1YEwJtA8rdaT8OJSSZtZrKi6EGpHnBEYgmL3VQfA==" workbookSaltValue="qgIVacIjMbY2nkL9xeC6Jg==" workbookSpinCount="100000" lockStructure="1"/>
  <bookViews>
    <workbookView xWindow="0" yWindow="0" windowWidth="28800" windowHeight="12330"/>
  </bookViews>
  <sheets>
    <sheet name="Inventario de Activos " sheetId="2" r:id="rId1"/>
    <sheet name="definiciones y reglas de campo" sheetId="6" r:id="rId2"/>
    <sheet name="LISTAS2" sheetId="5" state="hidden" r:id="rId3"/>
    <sheet name="Criterios de valoración" sheetId="7" state="hidden" r:id="rId4"/>
    <sheet name="Índice de información Clasficad" sheetId="1" state="hidden" r:id="rId5"/>
    <sheet name="Listas"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'Inventario de Activos '!$A$10:$U$131</definedName>
  </definedNames>
  <calcPr calcId="152511"/>
</workbook>
</file>

<file path=xl/calcChain.xml><?xml version="1.0" encoding="utf-8"?>
<calcChain xmlns="http://schemas.openxmlformats.org/spreadsheetml/2006/main">
  <c r="S78" i="2" l="1"/>
  <c r="S77" i="2"/>
  <c r="R11" i="2" l="1"/>
  <c r="S11" i="2"/>
  <c r="T11" i="2"/>
  <c r="U11" i="2"/>
  <c r="L126" i="2" l="1"/>
  <c r="D125" i="2"/>
  <c r="D126" i="2" s="1"/>
  <c r="K122" i="2"/>
  <c r="K123" i="2" s="1"/>
  <c r="J122" i="2"/>
  <c r="J123" i="2" s="1"/>
  <c r="D122" i="2"/>
  <c r="D123" i="2" s="1"/>
  <c r="L121" i="2" l="1"/>
  <c r="L122" i="2" s="1"/>
  <c r="L123" i="2" s="1"/>
  <c r="R21" i="2" l="1"/>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2" i="2"/>
  <c r="R13" i="2"/>
  <c r="R14" i="2"/>
  <c r="R15" i="2"/>
  <c r="R16" i="2"/>
  <c r="R17" i="2"/>
  <c r="R18" i="2"/>
  <c r="R19" i="2"/>
  <c r="R20" i="2"/>
  <c r="U22" i="2" l="1"/>
  <c r="T22" i="2"/>
  <c r="S22" i="2"/>
  <c r="S23" i="2"/>
  <c r="U23" i="2"/>
  <c r="U24" i="2"/>
  <c r="T23" i="2"/>
  <c r="T24" i="2"/>
  <c r="S24" i="2"/>
  <c r="U20" i="2"/>
  <c r="T20" i="2"/>
  <c r="S20" i="2"/>
  <c r="T12" i="2"/>
  <c r="T13" i="2"/>
  <c r="T14" i="2"/>
  <c r="T15" i="2"/>
  <c r="T16" i="2"/>
  <c r="T17" i="2"/>
  <c r="T18" i="2"/>
  <c r="T19" i="2"/>
  <c r="T21"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U12" i="2"/>
  <c r="U13" i="2"/>
  <c r="U14" i="2"/>
  <c r="U15" i="2"/>
  <c r="U16" i="2"/>
  <c r="U17" i="2"/>
  <c r="U18" i="2"/>
  <c r="U19" i="2"/>
  <c r="U21"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S18" i="2"/>
  <c r="S19" i="2"/>
  <c r="S21"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7" i="2"/>
  <c r="S13" i="2"/>
  <c r="S14" i="2"/>
  <c r="S15" i="2"/>
  <c r="S16" i="2"/>
  <c r="S12" i="2"/>
</calcChain>
</file>

<file path=xl/comments1.xml><?xml version="1.0" encoding="utf-8"?>
<comments xmlns="http://schemas.openxmlformats.org/spreadsheetml/2006/main">
  <authors>
    <author>Cintel</author>
  </authors>
  <commentList>
    <comment ref="R10" authorId="0" shapeId="0">
      <text>
        <r>
          <rPr>
            <sz val="9"/>
            <color indexed="81"/>
            <rFont val="Arial Narrow"/>
            <family val="2"/>
          </rPr>
          <t xml:space="preserve">Estado del activo según la valoración que se le  ha dado a las propiedad de la seguridad de la información </t>
        </r>
      </text>
    </comment>
  </commentList>
</comments>
</file>

<file path=xl/comments2.xml><?xml version="1.0" encoding="utf-8"?>
<comments xmlns="http://schemas.openxmlformats.org/spreadsheetml/2006/main">
  <authors>
    <author>usuario</author>
  </authors>
  <commentList>
    <comment ref="A12" authorId="0" shapeId="0">
      <text>
        <r>
          <rPr>
            <sz val="9"/>
            <color indexed="81"/>
            <rFont val="Arial Narrow"/>
            <family val="2"/>
          </rPr>
          <t>Establece el idioma, lengua o dialecto en que se encuentra la información</t>
        </r>
      </text>
    </comment>
  </commentList>
</comments>
</file>

<file path=xl/comments3.xml><?xml version="1.0" encoding="utf-8"?>
<comments xmlns="http://schemas.openxmlformats.org/spreadsheetml/2006/main">
  <authors>
    <author>usuario</author>
  </authors>
  <commentList>
    <comment ref="A8" authorId="0" shapeId="0">
      <text>
        <r>
          <rPr>
            <b/>
            <sz val="9"/>
            <color indexed="81"/>
            <rFont val="Tahoma"/>
            <family val="2"/>
          </rPr>
          <t>Palabra o frase con que se da a conocer el nombre o asunto de la información.</t>
        </r>
        <r>
          <rPr>
            <sz val="9"/>
            <color indexed="81"/>
            <rFont val="Tahoma"/>
            <family val="2"/>
          </rPr>
          <t xml:space="preserve">
</t>
        </r>
      </text>
    </comment>
    <comment ref="B8" authorId="0" shapeId="0">
      <text>
        <r>
          <rPr>
            <b/>
            <sz val="9"/>
            <color indexed="81"/>
            <rFont val="Tahoma"/>
            <family val="2"/>
          </rPr>
          <t>Corresponde al nombre dependencia o unidad encargada de la custodia o control de la información para efectos permitir su acceso.</t>
        </r>
      </text>
    </comment>
    <comment ref="C8" authorId="0" shapeId="0">
      <text>
        <r>
          <rPr>
            <b/>
            <sz val="9"/>
            <color indexed="81"/>
            <rFont val="Tahoma"/>
            <family val="2"/>
          </rPr>
          <t>Corresponde al nombre del área, dependencia o unidad interna, o al nombre de la entidad externa que creó información</t>
        </r>
      </text>
    </comment>
    <comment ref="E8" authorId="0" shapeId="0">
      <text>
        <r>
          <rPr>
            <b/>
            <sz val="9"/>
            <color indexed="81"/>
            <rFont val="Tahoma"/>
            <family val="2"/>
          </rPr>
          <t>Establece el Idioma, lengua o dialecto en que se encuentra la información</t>
        </r>
      </text>
    </comment>
    <comment ref="H8" authorId="0" shapeId="0">
      <text>
        <r>
          <rPr>
            <b/>
            <sz val="9"/>
            <color indexed="81"/>
            <rFont val="Tahoma"/>
            <family val="2"/>
          </rPr>
          <t>La identificación de la que, de las previstas en los artículos 18 y 19 de la Ley 1712 2014, cobija la calificación de información reservada o clasificada.</t>
        </r>
        <r>
          <rPr>
            <sz val="9"/>
            <color indexed="81"/>
            <rFont val="Tahoma"/>
            <family val="2"/>
          </rPr>
          <t xml:space="preserve">
</t>
        </r>
      </text>
    </comment>
    <comment ref="I8" authorId="0" shapeId="0">
      <text>
        <r>
          <rPr>
            <b/>
            <sz val="9"/>
            <color indexed="81"/>
            <rFont val="Tahoma"/>
            <family val="2"/>
          </rPr>
          <t>El fundamento constitucional o legal que justifican la clasificación o la reserva, señalando expresamente la norma, artículo, inciso o párrafo que la ampara.</t>
        </r>
      </text>
    </comment>
    <comment ref="J8" authorId="0" shapeId="0">
      <text>
        <r>
          <rPr>
            <b/>
            <sz val="9"/>
            <color indexed="81"/>
            <rFont val="Tahoma"/>
            <family val="2"/>
          </rPr>
          <t>Mención de la norma jurídica que sirve como fundamento jurídico para la clasificación o reserva de información</t>
        </r>
        <r>
          <rPr>
            <sz val="9"/>
            <color indexed="81"/>
            <rFont val="Tahoma"/>
            <family val="2"/>
          </rPr>
          <t xml:space="preserve">
</t>
        </r>
      </text>
    </comment>
    <comment ref="K8" authorId="0" shapeId="0">
      <text>
        <r>
          <rPr>
            <b/>
            <sz val="9"/>
            <color indexed="81"/>
            <rFont val="Tahoma"/>
            <family val="2"/>
          </rPr>
          <t>Según sea integral o parcial la calificación, las partes o secciones clasificadas o reservadas.</t>
        </r>
      </text>
    </comment>
    <comment ref="L8" authorId="0" shapeId="0">
      <text>
        <r>
          <rPr>
            <b/>
            <sz val="9"/>
            <color indexed="81"/>
            <rFont val="Tahoma"/>
            <family val="2"/>
          </rPr>
          <t>La fecha la calificación de la información como reservada o clasificada</t>
        </r>
        <r>
          <rPr>
            <sz val="9"/>
            <color indexed="81"/>
            <rFont val="Tahoma"/>
            <family val="2"/>
          </rPr>
          <t xml:space="preserve">
</t>
        </r>
      </text>
    </comment>
    <comment ref="M8" authorId="0" shapeId="0">
      <text>
        <r>
          <rPr>
            <b/>
            <sz val="9"/>
            <color indexed="81"/>
            <rFont val="Tahoma"/>
            <family val="2"/>
          </rPr>
          <t>El tiempo que cobija la clasificación o reserva.</t>
        </r>
      </text>
    </comment>
  </commentList>
</comments>
</file>

<file path=xl/sharedStrings.xml><?xml version="1.0" encoding="utf-8"?>
<sst xmlns="http://schemas.openxmlformats.org/spreadsheetml/2006/main" count="2311" uniqueCount="551">
  <si>
    <t>Indice de Información</t>
  </si>
  <si>
    <t>Nombre del Activo</t>
  </si>
  <si>
    <t>Nombre de Responsable Activo</t>
  </si>
  <si>
    <t>Categoria</t>
  </si>
  <si>
    <t>Idioma</t>
  </si>
  <si>
    <t>Medio de Conservacion y/o Soporte</t>
  </si>
  <si>
    <t>Fecha de Generación Información</t>
  </si>
  <si>
    <t>Objetivo legítimo de la excepción</t>
  </si>
  <si>
    <t>Fundamento constitucional o legal</t>
  </si>
  <si>
    <t>Fundamento Juridico de la Excepción</t>
  </si>
  <si>
    <t>Excepción total o parcial</t>
  </si>
  <si>
    <t>Fecha de la Calificación</t>
  </si>
  <si>
    <t>Plazo de Clasificación o Reserva</t>
  </si>
  <si>
    <t>VERSIÓN: 1.0</t>
  </si>
  <si>
    <t>PAGINA 1 DE 1</t>
  </si>
  <si>
    <t xml:space="preserve">FECHA ACTUALIZACIÓN:  </t>
  </si>
  <si>
    <t xml:space="preserve">CÓDIGO: </t>
  </si>
  <si>
    <r>
      <rPr>
        <b/>
        <sz val="12"/>
        <color indexed="23"/>
        <rFont val="Arial Narrow"/>
        <family val="2"/>
      </rPr>
      <t xml:space="preserve">SISTEMA INTEGRAL DE GESTIÓN  (MECI – CALIDAD)  </t>
    </r>
    <r>
      <rPr>
        <b/>
        <sz val="12"/>
        <color indexed="8"/>
        <rFont val="Arial Narrow"/>
        <family val="2"/>
      </rPr>
      <t xml:space="preserve"> </t>
    </r>
    <r>
      <rPr>
        <b/>
        <sz val="14"/>
        <color indexed="8"/>
        <rFont val="Arial Narrow"/>
        <family val="2"/>
      </rPr>
      <t xml:space="preserve">                                                                                                                                                                                                                                                                                                                                                                                                                                                                                                                                                                                                                                                                                    ÍNDICE DE INFORMACIÓN</t>
    </r>
  </si>
  <si>
    <t xml:space="preserve"> 
                                                                                                                                                                                                                                                                                                                                                                                                                              ADMINISTRACIÓN DEL SISTEMA INTEGRAL DE  GESTIÓN (MECI-CALIDAD)</t>
  </si>
  <si>
    <t>Tipo de Activo</t>
  </si>
  <si>
    <t>Proceso Custodio</t>
  </si>
  <si>
    <t>Proceso Propietario</t>
  </si>
  <si>
    <t>Terceros 
Asociados</t>
  </si>
  <si>
    <t>Descripción</t>
  </si>
  <si>
    <t>Medio de Conservación y/o Soporte</t>
  </si>
  <si>
    <t>Formato</t>
  </si>
  <si>
    <t>¿El activo contiene datos personales?</t>
  </si>
  <si>
    <t>Clasificación Ley 1581</t>
  </si>
  <si>
    <t xml:space="preserve">Criticidad  </t>
  </si>
  <si>
    <t>TIPO DE ACTIVO</t>
  </si>
  <si>
    <t>ESCALA</t>
  </si>
  <si>
    <t>ACTIVO DE INFORMACION</t>
  </si>
  <si>
    <t>ACTIVOS DE SOFTWARE</t>
  </si>
  <si>
    <t>ACTIVOS FISICO</t>
  </si>
  <si>
    <t>SERVICIOS</t>
  </si>
  <si>
    <t>PERSONAS</t>
  </si>
  <si>
    <t>IMAGEN Y REPUTACION</t>
  </si>
  <si>
    <t xml:space="preserve"> </t>
  </si>
  <si>
    <t xml:space="preserve">PÚBLICA </t>
  </si>
  <si>
    <t>PÚBLICA RESERVADA</t>
  </si>
  <si>
    <t>DATO PÚBLICO</t>
  </si>
  <si>
    <t>DATO SEMIPRIVADO</t>
  </si>
  <si>
    <t>DATO PRIVADO</t>
  </si>
  <si>
    <t>DATO SENSIBLE</t>
  </si>
  <si>
    <t xml:space="preserve">CLASIFICACIÓN SEGÚN LEY 1581 </t>
  </si>
  <si>
    <t>"Calificado como tal en la ley. Dato que no es semiprivado, privado o sensible (Ej. Datos relativos al estado civil de las personas, su profesión u oficio, su calidad de comerciante o servidor público y aquellos que pueden obtenerse sin reserva alguna)."</t>
  </si>
  <si>
    <t>Dato que no tiene naturaleza íntima, reservada, ni pública y cuyo conocimiento interesa al titular y a cierto sector o grupo de personas o a la sociedad en general (Ej. Datos financieros y crediticios, dirección, teléfono, correo electrónico)</t>
  </si>
  <si>
    <t>Dato que solo es relevante para su titular (Ej. Fotografías, videos, datos relacionados con su estilo de vida.)</t>
  </si>
  <si>
    <t xml:space="preserve">Es aquella que puede ser accedida por cualquier persona, incluso por personas o entidades externas a la organización, con o sin vínculos laborales, comerciales, legales, entre otros. </t>
  </si>
  <si>
    <t xml:space="preserve">PÚBLICA CLASIFICADA o USO INTERNO </t>
  </si>
  <si>
    <t>http://es.scribd.com/doc/230713715/Manual-de-Acceso-a-la-Informacion-Publica-FLIP</t>
  </si>
  <si>
    <t>Es aquella información que estando en poder o custodia de un sujeto obligado en su calidad de tal, es exceptuada de acceso a la ciudadanía por daño a intereses públicos y bajo cumplimiento de la totalidad de los requisitos consagrados en el artículo 19 de esta ley;</t>
  </si>
  <si>
    <t>https://prezi.com/vhff2y_dllxb/clasificacion-de-activos-de-informacion/</t>
  </si>
  <si>
    <t xml:space="preserve">Confidencialidad </t>
  </si>
  <si>
    <t>Integridad</t>
  </si>
  <si>
    <t>Disponibilidad</t>
  </si>
  <si>
    <t>Bajo</t>
  </si>
  <si>
    <t>Alto</t>
  </si>
  <si>
    <t>Medio</t>
  </si>
  <si>
    <t>Niveles</t>
  </si>
  <si>
    <t>Medio de conservación y/o soporte:</t>
  </si>
  <si>
    <t>Análogo o digital</t>
  </si>
  <si>
    <t>Electrónico</t>
  </si>
  <si>
    <t>Físico - papel</t>
  </si>
  <si>
    <t>IDIOMA</t>
  </si>
  <si>
    <t>Español</t>
  </si>
  <si>
    <t>Francés</t>
  </si>
  <si>
    <t>Ingles</t>
  </si>
  <si>
    <t>Papel</t>
  </si>
  <si>
    <t>Pdf</t>
  </si>
  <si>
    <t>DOC</t>
  </si>
  <si>
    <t>XLS</t>
  </si>
  <si>
    <t>XML</t>
  </si>
  <si>
    <t>KML</t>
  </si>
  <si>
    <t>WMS</t>
  </si>
  <si>
    <t>SHP</t>
  </si>
  <si>
    <t>ODF</t>
  </si>
  <si>
    <t>CSV</t>
  </si>
  <si>
    <t>TMX</t>
  </si>
  <si>
    <t>JSON</t>
  </si>
  <si>
    <t>RDF-XML</t>
  </si>
  <si>
    <t>KML-KMZ</t>
  </si>
  <si>
    <t>SPARQL</t>
  </si>
  <si>
    <t>API</t>
  </si>
  <si>
    <t>ZIP</t>
  </si>
  <si>
    <t>Se encuentra en BD</t>
  </si>
  <si>
    <t>Confidencialidad</t>
  </si>
  <si>
    <t xml:space="preserve">Integridad </t>
  </si>
  <si>
    <t>Disponiblidad</t>
  </si>
  <si>
    <t>CLASIFICACIÓN DE LA INFORMACIÓN</t>
  </si>
  <si>
    <t>CONFIDENCIALIDAD</t>
  </si>
  <si>
    <t>VALORACIÓN</t>
  </si>
  <si>
    <t>NIVEL</t>
  </si>
  <si>
    <t>ETIQUETADO</t>
  </si>
  <si>
    <t>Pública Reservada</t>
  </si>
  <si>
    <t>PR</t>
  </si>
  <si>
    <t>Pública Clasificada</t>
  </si>
  <si>
    <t>PC</t>
  </si>
  <si>
    <t>Pública</t>
  </si>
  <si>
    <t>P</t>
  </si>
  <si>
    <t>INTEGRIDAD</t>
  </si>
  <si>
    <t>Crítica</t>
  </si>
  <si>
    <t>Icr</t>
  </si>
  <si>
    <t>No Crítica</t>
  </si>
  <si>
    <t>Incr</t>
  </si>
  <si>
    <t>DISPONIBILIDAD</t>
  </si>
  <si>
    <t>Dcr</t>
  </si>
  <si>
    <t>Dncr</t>
  </si>
  <si>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Es aquella  que puede ser accedidad por cualquier persona de la compañía, con o sin consentiemiento del dueño del activo de informacion </t>
  </si>
  <si>
    <t xml:space="preserve">CLASIFICACION  SEGÚN LEY 1712 </t>
  </si>
  <si>
    <t>Clasificación Ley 1712</t>
  </si>
  <si>
    <t>Categoría especial de datos personales. Se consideran datos sensibles aquellos datos referidos a  ideología, creencias, religión, afiliación sindical, salud,  origen racial o vida sexual de las personas</t>
  </si>
  <si>
    <t>Nombre del responsable de la producción de la información</t>
  </si>
  <si>
    <t>TXT</t>
  </si>
  <si>
    <t>CÓDIGO: APGTSOPSPFO10</t>
  </si>
  <si>
    <t xml:space="preserve"> 
                                                                                                                                                                                                                                                                                                                                                                                                                              ADMINISTRACIÓN DEL SISTEMA INTEGRADO DE  GESTIÓN </t>
  </si>
  <si>
    <r>
      <rPr>
        <b/>
        <sz val="16"/>
        <color indexed="23"/>
        <rFont val="Arial Narrow"/>
        <family val="2"/>
      </rPr>
      <t xml:space="preserve">SISTEMA INTEGRADO DE GESTIÓN </t>
    </r>
    <r>
      <rPr>
        <b/>
        <sz val="16"/>
        <color indexed="8"/>
        <rFont val="Arial Narrow"/>
        <family val="2"/>
      </rPr>
      <t xml:space="preserve">                                                                                                                                                                                                                                                                                                                                                                                                                                                                                                                                                                                                                                                                                     INVENTARIO DE ACTIVOS  DE INFORMACIÓN</t>
    </r>
  </si>
  <si>
    <t>Forma de Consulta</t>
  </si>
  <si>
    <t>Disponible</t>
  </si>
  <si>
    <t>SI</t>
  </si>
  <si>
    <t>FISICO</t>
  </si>
  <si>
    <t>Texto (incluye extensiones como .doc, .txt, .rtf, .pdf)</t>
  </si>
  <si>
    <t>Publicado</t>
  </si>
  <si>
    <t>NO</t>
  </si>
  <si>
    <t>ELECTRONICO</t>
  </si>
  <si>
    <t>Hoja de cálculo (incluye extensiones como .xls, .xlt, .csv)</t>
  </si>
  <si>
    <t>PERSONAS (SUS CUALIFICACIONES, EXPERIENCIA Y HABILIDADES)</t>
  </si>
  <si>
    <t>Publicado/Disponible</t>
  </si>
  <si>
    <t>FISICO/ELECTRONICO</t>
  </si>
  <si>
    <t>Presentación (incluye extensiones como .ppt, .pps)</t>
  </si>
  <si>
    <t>HARDWARE</t>
  </si>
  <si>
    <t>Documento gráfico (incluye extensiones como .jpg, .gif, .png, .tif, .tiff, .ttf)</t>
  </si>
  <si>
    <t>OTROS</t>
  </si>
  <si>
    <t>Base de datos (incluye extensiones como .mdb, .sql)</t>
  </si>
  <si>
    <t>Audio (incluye extensiones como .wav, .mid, .mp3, .ogg)</t>
  </si>
  <si>
    <t>Video (incluye extensiones como .mpeg, .avi, .mov)</t>
  </si>
  <si>
    <t>Animación (incluye extensiones como .swf)</t>
  </si>
  <si>
    <t>ATENCION AL CIUDADANO</t>
  </si>
  <si>
    <t>ALTO</t>
  </si>
  <si>
    <t>Compresión (incluye extensiones como .zip, .rar)</t>
  </si>
  <si>
    <t>DIRECCIONAMIENTO ESTRATEGICO</t>
  </si>
  <si>
    <t>MEDIO</t>
  </si>
  <si>
    <t>Web (incluye extensiones como .html, .htmls)</t>
  </si>
  <si>
    <t>GESTION DE SERVICIOS DE SALUD</t>
  </si>
  <si>
    <t>BAJO</t>
  </si>
  <si>
    <t>Correo electrónico</t>
  </si>
  <si>
    <t>GESTION DE PRESTACIONES ECONOMICAS</t>
  </si>
  <si>
    <t>Mensajería instantánea</t>
  </si>
  <si>
    <t>GESTIÓN BIENES, COMPRAS Y SERVICIOS ADMINISTRATIVOS</t>
  </si>
  <si>
    <t>-N/A: seleccionar cuando los activos de información son software, hardware o</t>
  </si>
  <si>
    <t>GESTION TALENTO HUMANO</t>
  </si>
  <si>
    <t>GESTION RECURSOS FINANCIEROS</t>
  </si>
  <si>
    <t>GESTION COBRO (COACTIVO Y PERSUASIVO)</t>
  </si>
  <si>
    <t>ASISTENCIA JURIDICA</t>
  </si>
  <si>
    <t>GESTION DOCUMENTAL</t>
  </si>
  <si>
    <t>GESTION TICS</t>
  </si>
  <si>
    <t>SEGUIMIENTO Y EVALUACIÓN INDEPENDIENTE</t>
  </si>
  <si>
    <t>MEDICION Y MEJORA</t>
  </si>
  <si>
    <t xml:space="preserve">GRUPO INTERNO DE TRABAJO  TESORERIA </t>
  </si>
  <si>
    <t>GRUPO INTERNO DE TRABAJO CONTABILIDAD</t>
  </si>
  <si>
    <t>SECRETARIA GENERAL</t>
  </si>
  <si>
    <t>AFILIACIONES Y COMPENSACIÓN</t>
  </si>
  <si>
    <t>Tipos de activos</t>
  </si>
  <si>
    <r>
      <rPr>
        <b/>
        <sz val="11"/>
        <color indexed="8"/>
        <rFont val="Calibri"/>
        <family val="2"/>
      </rPr>
      <t>ACTIVO DE INFORMACION(Física y/o Digital)</t>
    </r>
    <r>
      <rPr>
        <sz val="11"/>
        <color theme="1"/>
        <rFont val="Calibri"/>
        <family val="2"/>
        <scheme val="minor"/>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1"/>
        <color indexed="8"/>
        <rFont val="Calibri"/>
        <family val="2"/>
      </rPr>
      <t>ACTIVOS DE SOFTWARE:</t>
    </r>
    <r>
      <rPr>
        <sz val="11"/>
        <color theme="1"/>
        <rFont val="Calibri"/>
        <family val="2"/>
        <scheme val="minor"/>
      </rPr>
      <t xml:space="preserve">Software de aplicación, interfaces, software del sistema, herramientas de desarrollo y otras utilidades relacionadas.
</t>
    </r>
    <r>
      <rPr>
        <b/>
        <sz val="11"/>
        <color indexed="8"/>
        <rFont val="Calibri"/>
        <family val="2"/>
      </rPr>
      <t>SERVICIOS</t>
    </r>
    <r>
      <rPr>
        <sz val="11"/>
        <color theme="1"/>
        <rFont val="Calibri"/>
        <family val="2"/>
        <scheme val="minor"/>
      </rPr>
      <t xml:space="preserve">:Servicios de computación y comunicaciones, tales como
Internet, páginas de consulta, directorios compartidos e Intranet.
</t>
    </r>
    <r>
      <rPr>
        <b/>
        <sz val="11"/>
        <color indexed="8"/>
        <rFont val="Calibri"/>
        <family val="2"/>
      </rPr>
      <t xml:space="preserve">PERSONAS (SUS CUALIFICACIONES, EXPERIENCIA Y HABILIDADES): </t>
    </r>
    <r>
      <rPr>
        <sz val="11"/>
        <color theme="1"/>
        <rFont val="Calibri"/>
        <family val="2"/>
        <scheme val="minor"/>
      </rPr>
      <t xml:space="preserve">Aquellas personas que, por su conocimiento,
experiencia y criticidad para el proceso, son consideradas activos de
información.
</t>
    </r>
    <r>
      <rPr>
        <b/>
        <sz val="11"/>
        <color indexed="8"/>
        <rFont val="Calibri"/>
        <family val="2"/>
      </rPr>
      <t xml:space="preserve">HARDWARE: </t>
    </r>
    <r>
      <rPr>
        <sz val="11"/>
        <color theme="1"/>
        <rFont val="Calibri"/>
        <family val="2"/>
        <scheme val="minor"/>
      </rPr>
      <t xml:space="preserve"> Equipos de cómputo y de comunicaciones que por su criticidad son considerados activos de información, no sólo activos fijos.
</t>
    </r>
    <r>
      <rPr>
        <b/>
        <sz val="11"/>
        <color indexed="8"/>
        <rFont val="Calibri"/>
        <family val="2"/>
      </rPr>
      <t xml:space="preserve">OTROS: </t>
    </r>
    <r>
      <rPr>
        <sz val="11"/>
        <color theme="1"/>
        <rFont val="Calibri"/>
        <family val="2"/>
        <scheme val="minor"/>
      </rPr>
      <t>activos de información que no corresponden a ninguno de los tipos descritos anteriormente pero deben ser valorados para conocer su criticidad al interior del proceso.</t>
    </r>
  </si>
  <si>
    <t>Nombre de identificación del activo dentro del proceso al que pertenece</t>
  </si>
  <si>
    <t>Descripción y Observaciones. Información adicional que tiene como objetivo entender el valor y el rol del activo dentro del proceso al que pertenece.</t>
  </si>
  <si>
    <t>Establece el idioma, lengua o dialecto en que se encuentra la información</t>
  </si>
  <si>
    <t>es el medio en que se encuentra la información, es decir, donde reposa la información. Se debe escoger alguno de los siguientes medios de conservación y/o soporte:
-Físico
-Electrónico
-Físico / Electrónico (seleccionar en caso que la información se encuentre en estos dos medios de conservación).</t>
  </si>
  <si>
    <t>Identifica la forma, tamaño o modo en la que se presenta la información o se permite su visualización o consulta. Cuando se trate de activos de información consistentes en información física o información digital se debe seleccionar una o varias de las siguientes opciones, según corresponda. Si es otro tipo de activo de información (software, hardware o servicios) se debe seleccionar N/A:
-Texto (incluye extensiones como .doc, .txt, .rtf, .pdf)
-Hoja de cálculo (incluye extensiones como .xls, .xlt, .csv)
-Presentación (incluye extensiones como .ppt, .pps)
-Documento gráfico (incluye extensiones como .jpg, .gif, .png, .tif, .tiff, .ttf)
-Base de datos (incluye extensiones como .mdb, .sql)
-Audio (incluye extensiones como .wav, .mid, .mp3, .ogg)
-Video (incluye extensiones como .mpeg, .avi, .mov)
-Animación (incluye extensiones como .swf)
-Compresión (incluye extensiones como .zip, .rar)
-Web (incluye extensiones como .html, .htmls)
-Correo electrónico
-Mensajería instantánea
-N/A: seleccionar cuando los activos de información son software, hardware o
servicios.</t>
  </si>
  <si>
    <t>Forma de consulta</t>
  </si>
  <si>
    <t>ATRIBUTOS DE USO Y PROPIEDAD DEL ACTIVO</t>
  </si>
  <si>
    <t>Usuario:</t>
  </si>
  <si>
    <t>Son quienes generan, obtienen, transforman, conservan, eliminan o utilizan la información, en papel o en medio digital, físicamente o a través de las redes de datos y los sistemas de información.</t>
  </si>
  <si>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</si>
  <si>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</si>
  <si>
    <t>INFORMACIÓN DEL ACTIVO</t>
  </si>
  <si>
    <t>INGLES</t>
  </si>
  <si>
    <t>ESPAÑOL</t>
  </si>
  <si>
    <t>FRANCES</t>
  </si>
  <si>
    <t>ATRIBUTOS DE UBICACIÓN Y ACCESO</t>
  </si>
  <si>
    <t>CLASIFICACIÓN SEGÚN LEY 1712</t>
  </si>
  <si>
    <t>CLASIFICACIÓN SEGÚN LEY 1581</t>
  </si>
  <si>
    <t>VALORACION DEL ACTIVO DE INFORMACION</t>
  </si>
  <si>
    <t>NIVEL DE CRITICIDAD</t>
  </si>
  <si>
    <t>CRITICO</t>
  </si>
  <si>
    <t>NO CRITICO</t>
  </si>
  <si>
    <r>
      <t xml:space="preserve">                         </t>
    </r>
    <r>
      <rPr>
        <b/>
        <sz val="11"/>
        <color indexed="8"/>
        <rFont val="Calibri"/>
        <family val="2"/>
      </rPr>
      <t xml:space="preserve"> INTEGRIDAD</t>
    </r>
    <r>
      <rPr>
        <sz val="11"/>
        <color theme="1"/>
        <rFont val="Calibri"/>
        <family val="2"/>
        <scheme val="minor"/>
      </rPr>
      <t xml:space="preserve">
( La pérdida de exactitud y estado completo de la información y métodos de procesamientos impacta negativamente:)</t>
    </r>
  </si>
  <si>
    <r>
      <t xml:space="preserve">                       </t>
    </r>
    <r>
      <rPr>
        <b/>
        <sz val="11"/>
        <color indexed="8"/>
        <rFont val="Calibri"/>
        <family val="2"/>
      </rPr>
      <t xml:space="preserve"> DISPONIBILIDAD</t>
    </r>
    <r>
      <rPr>
        <sz val="11"/>
        <color theme="1"/>
        <rFont val="Calibri"/>
        <family val="2"/>
        <scheme val="minor"/>
      </rPr>
      <t xml:space="preserve">
(La ausencia de la información, del activo y/o de los sistemas de
información, impacta negativamente:)</t>
    </r>
  </si>
  <si>
    <t>usuario</t>
  </si>
  <si>
    <t>Reglas de diligenciamiento</t>
  </si>
  <si>
    <t>Campo</t>
  </si>
  <si>
    <t>Campo alfanúmerico</t>
  </si>
  <si>
    <t>Indica si el activo a reportar contiene datos personales</t>
  </si>
  <si>
    <t>Campo alfanúmerico, sólo se aceptan las opciones de la lista:
Español
Inglés
Frances</t>
  </si>
  <si>
    <t>campo texto.  sólo se aceptan las opciones SI/NO</t>
  </si>
  <si>
    <t>Campo alfanúmerico, sólo se aceptan las opciones 
-Físico
-Electrónico
-Físico / Electrónico</t>
  </si>
  <si>
    <t>Campo alfanúmerico, sólo se aceptan las opciones:
-Texto (incluye extensiones como .doc, .txt, .rtf, .pdf)
-Hoja de cálculo (incluye extensiones como .xls, .xlt, .csv)
-Presentación (incluye extensiones como .ppt, .pps)
-Documento gráfico (incluye extensiones como .jpg, .gif, .png, .tif, .tiff, .ttf)
-Base de datos (incluye extensiones como .mdb, .sql)
-Audio (incluye extensiones como .wav, .mid, .mp3, .ogg)
-Video (incluye extensiones como .mpeg, .avi, .mov)
-Animación (incluye extensiones como .swf)
-Compresión (incluye extensiones como .zip, .rar)
-Web (incluye extensiones como .html, .htmls)
-Correo electrónico
-Mensajería instantánea
-N/A: seleccionar cuando los activos de información son software, hardware o
servicios.</t>
  </si>
  <si>
    <t>Campo alfanúmerico. Sólo se aceptan las opciones:
Disponible
Publicado
Publicado/Disponible</t>
  </si>
  <si>
    <t>Campo alfanúmerico.</t>
  </si>
  <si>
    <t>Campo alfanúmerico. Sólo se permiten opciones de la lista:
ATENCION AL CIUDADANO
DIRECCIONAMIENTO ESTRATEGICO
GESTION DE SERVICIOS DE SALUD
GESTION DE PRESTACIONES ECONOMICAS
GESTIÓN BIENES, COMPRAS Y SERVICIOS ADMINISTRATIVOS
GESTION TALENTO HUMANO
GESTION RECURSOS FINANCIEROS
GESTION COBRO (COACTIVO Y PERSUASIVO)
ASISTENCIA JURIDICA
GESTION DOCUMENTAL
GESTION TICS
SEGUIMIENTO Y EVALUACIÓN INDEPENDIENTE
MEDICION Y MEJORA
GRUPO INTERNO DE TRABAJO  TESORERIA 
GRUPO INTERNO DE TRABAJO CONTABILIDAD
SECRETARIA GENERAL
AFILIACIONES Y COMPENSACIÓN</t>
  </si>
  <si>
    <t>Campo alfanúmerico, solo se aceptan las opciones de la lista:
ACTIVO DE INFORMACION
ACTIVOS DE SOFTWARE
SERVICIOS
PERSONAS (SUS CUALIFICACIONES, EXPERIENCIA Y HABILIDADES): 
HARDWARE 
OTROS</t>
  </si>
  <si>
    <t>CLASIFICACIÓN  DE LA INFORMACIÓN</t>
  </si>
  <si>
    <r>
      <rPr>
        <b/>
        <sz val="11"/>
        <color indexed="8"/>
        <rFont val="Calibri"/>
        <family val="2"/>
      </rPr>
      <t>Información pública clasificada:</t>
    </r>
    <r>
      <rPr>
        <sz val="11"/>
        <color theme="1"/>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rPr>
      <t>Artículo 18.</t>
    </r>
    <r>
      <rPr>
        <sz val="11"/>
        <color theme="1"/>
        <rFont val="Calibri"/>
        <family val="2"/>
        <scheme val="minor"/>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b) El derecho de toda persona a la vida, la salud o la seguridad. 
c) Los secretos comerciales, industriales y profesionales.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t>
    </r>
  </si>
  <si>
    <r>
      <rPr>
        <b/>
        <sz val="11"/>
        <color indexed="8"/>
        <rFont val="Calibri"/>
        <family val="2"/>
      </rPr>
      <t>Información pública:</t>
    </r>
    <r>
      <rPr>
        <sz val="11"/>
        <color theme="1"/>
        <rFont val="Calibri"/>
        <family val="2"/>
        <scheme val="minor"/>
      </rPr>
      <t> Es toda información que un sujeto obligado genere, obtenga, adquiera, o controle en su calidad de tal.
“Información que puede ser entregada o publicada sin restricciones a cualquier persona dentro y fuera de la entidad, sin que esto implique daños a terceros ni a las actividades y procesos de la entidad”</t>
    </r>
  </si>
  <si>
    <r>
      <rPr>
        <b/>
        <sz val="11"/>
        <color indexed="8"/>
        <rFont val="Calibri"/>
        <family val="2"/>
      </rPr>
      <t xml:space="preserve">Información pública reservada: </t>
    </r>
    <r>
      <rPr>
        <sz val="11"/>
        <color theme="1"/>
        <rFont val="Calibri"/>
        <family val="2"/>
        <scheme val="minor"/>
      </rPr>
      <t xml:space="preserve">Es aquella información que estando en poder o custodia de un sujeto obligado en su calidad de tal, es exceptuada de acceso a la ciudadanía por daño a intereses públicos y bajo el cumplimiento de la totalidad de los requisitos consagrados en el artículo 19  de esta ley.
</t>
    </r>
    <r>
      <rPr>
        <b/>
        <sz val="11"/>
        <color indexed="8"/>
        <rFont val="Calibri"/>
        <family val="2"/>
      </rPr>
      <t xml:space="preserve">Artículo 19. </t>
    </r>
    <r>
      <rPr>
        <sz val="11"/>
        <color theme="1"/>
        <rFont val="Calibri"/>
        <family val="2"/>
        <scheme val="minor"/>
      </rPr>
      <t>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“Información disponible sólo para un proceso de la entidad y que en caso de ser conocida por terceros sin autorización puede conllevar un impacto negativo de índole legal, operativa, de pérdida de imagen o económica”.</t>
    </r>
  </si>
  <si>
    <t>Campo alfanúmerico. Sólo permite las opciones de la lista:
Información pública clasificada
Información pública reservada
Información pública: </t>
  </si>
  <si>
    <r>
      <rPr>
        <b/>
        <sz val="11"/>
        <rFont val="Calibri"/>
        <family val="2"/>
      </rPr>
      <t xml:space="preserve">Dato público: </t>
    </r>
    <r>
      <rPr>
        <sz val="11"/>
        <rFont val="Calibri"/>
        <family val="2"/>
      </rPr>
      <t>Son aquellos datos personales que las normas y la Constitución han determinado expresamente como públicos y, para cuya recolección y tratamiento, no es necesaria la autorización del titular de la información. (Ej. Dirección, teléfono, datos contenidos en sentencias judiciales ejecutoriadas, datos sobre el estado civil de las personas, entre otros.)</t>
    </r>
  </si>
  <si>
    <r>
      <rPr>
        <b/>
        <sz val="11"/>
        <rFont val="Arial"/>
        <family val="2"/>
      </rPr>
      <t xml:space="preserve">Dato privado: </t>
    </r>
    <r>
      <rPr>
        <sz val="11"/>
        <rFont val="Arial"/>
        <family val="2"/>
      </rPr>
      <t>Es un dato personal que por su naturaleza íntima o reservada solo interesa a su titular y para su tratamiento requiere de su autorización expresa. (Ej. Nivel de escolaridad)</t>
    </r>
  </si>
  <si>
    <r>
      <rPr>
        <b/>
        <sz val="11"/>
        <rFont val="Calibri"/>
        <family val="2"/>
      </rPr>
      <t>Dato sensible:</t>
    </r>
    <r>
      <rPr>
        <sz val="11"/>
        <rFont val="Calibri"/>
        <family val="2"/>
      </rPr>
      <t xml:space="preserve"> Es aquel dato personal de especial protección, por cuanto afecta la intimidad del titular y su tratamiento puede generar discriminación. NO puede ser objeto de tratamiento a menos que sea requerido para salvaguardar un interés vital del titular o este se encuentre incapacitado y su obtención haya sido autorizada expresamente. (Ej. Origen racial o étnico, orientación política, convicciones religiosas, datos biométricos, relativos a la salud, entre otros.)</t>
    </r>
  </si>
  <si>
    <r>
      <rPr>
        <b/>
        <sz val="11"/>
        <rFont val="Calibri"/>
        <family val="2"/>
      </rPr>
      <t xml:space="preserve">Dato Semiprivado: </t>
    </r>
    <r>
      <rPr>
        <sz val="11"/>
        <rFont val="Calibri"/>
        <family val="2"/>
      </rPr>
      <t>Son datos que no tienen una naturaleza íntima, reservada, ni pública y cuyo conocimiento o divulgación puede interesar no solo a su titular, sino a un grupo de personas o a la sociedad en general. Para su tratamiento se requiere la autorización expresa del titular de la información. (Ej. Dato financiero y crediticio).</t>
    </r>
  </si>
  <si>
    <t>Inventario de Activos de Información</t>
  </si>
  <si>
    <t>INVENTARIO DE ACTIVOS</t>
  </si>
  <si>
    <t>se define como una lista de todos aquellos recursos (físicos, software, documentos, servicios, personas,  etc.) que tengan valor para la organización y necesiten por tanto ser protegidos de potenciales riesgos.</t>
  </si>
  <si>
    <t xml:space="preserve"> A nivel interno por parte de:
Alta Dirección, Oficina de Control Interno.
</t>
  </si>
  <si>
    <t xml:space="preserve">A nivel interno por parte de:Jefe de la Dependencia o Equipo de
trabajo.
A nivel interno por parte de:
Jefe del Colaborador. </t>
  </si>
  <si>
    <t>A nivel interno por parte de: Alta Dirección, Oficina de Control Interno</t>
  </si>
  <si>
    <t>A nivel interno por parte de:Jefe de la Dependencia o Equipo de trabajo.
A nivel interno por parte de: Jefe del Colaborador.</t>
  </si>
  <si>
    <t>Activos de información en los cuales la clasificación de la información en al menos una de las propiedades (confidencialidad, integridad, y disponibilidad) es alta.</t>
  </si>
  <si>
    <t>Activos de información en los cuales la clasificación de la información en ninguna de sus propiedades (confidencialidad, integridad, y disponibilidad) está valorada como alta</t>
  </si>
  <si>
    <t>A. Atributos de Información del Activo</t>
  </si>
  <si>
    <t xml:space="preserve">B. Ubicación y Acceso </t>
  </si>
  <si>
    <t>C. Propiedad</t>
  </si>
  <si>
    <t>D. Clasificación de la Información</t>
  </si>
  <si>
    <t>E. Valoración del Activo de Información</t>
  </si>
  <si>
    <t>F. Clasificación de la Información</t>
  </si>
  <si>
    <r>
      <rPr>
        <b/>
        <sz val="11"/>
        <color indexed="8"/>
        <rFont val="Calibri"/>
        <family val="2"/>
      </rPr>
      <t xml:space="preserve">Disponible: </t>
    </r>
    <r>
      <rPr>
        <sz val="11"/>
        <color theme="1"/>
        <rFont val="Calibri"/>
        <family val="2"/>
        <scheme val="minor"/>
      </rPr>
      <t xml:space="preserve">es la información que está a disposición inmediata para ser consultada o solicitada, pero no se encuentra publicada.
</t>
    </r>
    <r>
      <rPr>
        <b/>
        <sz val="11"/>
        <color indexed="8"/>
        <rFont val="Calibri"/>
        <family val="2"/>
      </rPr>
      <t>Publicado:</t>
    </r>
    <r>
      <rPr>
        <sz val="11"/>
        <color theme="1"/>
        <rFont val="Calibri"/>
        <family val="2"/>
        <scheme val="minor"/>
      </rPr>
      <t xml:space="preserve"> es la información que se encuentra publicada (o estuvo publicada) y que por tanto es (o fue) de libre acceso, sin que se requiera solicitud. Si la información estuvo publicada pero ya no lo está también se debe seleccionar esta opción. 
</t>
    </r>
    <r>
      <rPr>
        <b/>
        <sz val="11"/>
        <color indexed="8"/>
        <rFont val="Calibri"/>
        <family val="2"/>
      </rPr>
      <t>Publicado/Disponible:</t>
    </r>
    <r>
      <rPr>
        <sz val="11"/>
        <color theme="1"/>
        <rFont val="Calibri"/>
        <family val="2"/>
        <scheme val="minor"/>
      </rPr>
      <t>es la información que se encuentra disponible para su consulta o solicitud en laentidad y que al mismo tiempo está o estuvo publicada.</t>
    </r>
  </si>
  <si>
    <t>A nivel interno por parte de:Jefe de la Dependencia o Equipo de trabajo.
A nivel interno por parte de:
Jefe del Colaborador</t>
  </si>
  <si>
    <t xml:space="preserve">
A nivel Internacional por parte de : Agentes de control, regulatorios
Internacionales (Tribunales Internacionales o Agencias Internacionales).
A nivel Nacional por parte de: usuarios,
Contraloría, Procuraduría, Fiscalía o Similares.
</t>
  </si>
  <si>
    <t>A nivel Internacional por parte de : Agentes de control, regulatorios
Internacionales (Tribunales Internacionales o Agencias Internacionales).
A nivel Nacional por parte de: usuarios,
Contraloría, Procuraduría, Fiscalía o Similares.</t>
  </si>
  <si>
    <r>
      <rPr>
        <b/>
        <sz val="11"/>
        <color indexed="8"/>
        <rFont val="Calibri"/>
        <family val="2"/>
      </rPr>
      <t xml:space="preserve">                                                  CONFIDENCIALIDAD
</t>
    </r>
    <r>
      <rPr>
        <sz val="11"/>
        <color theme="1"/>
        <rFont val="Calibri"/>
        <family val="2"/>
        <scheme val="minor"/>
      </rPr>
      <t>(El conocimiento o divulgación de la información sin autorización
impacta negativamente la entidad a nivel de:)</t>
    </r>
  </si>
  <si>
    <t>Plan de Adquision de Bienes y servicios y Obra Publica</t>
  </si>
  <si>
    <t>Decreto por el cual se liquida el presupuesto general de nación de la vigencia fiscal (Presupuesto Asignado), Suministra insumos  de acuerdo a  las estimaciones de Consumo,  necesidades de la entidad y  solicitudes de Requerimientos de Bienes y Servicios para la elaboración  del Plan de Adquisiciones (Dirección General es el Responsable) y  elabora Ante Proyectos del Plan de Adquisiciones para vigencia siguiente ,  Coordinador GIT Gestión Bienes, Compras y Servicios Administrativos (ver SECOP II)</t>
  </si>
  <si>
    <t>Ministerio de Hacienda, Colombia Compra Eficiente</t>
  </si>
  <si>
    <t>Gestión Bienes, Compras y Servicios Administrativos</t>
  </si>
  <si>
    <t>Clientes internos y externos</t>
  </si>
  <si>
    <t>Requerimientos de Bienes Y servicios</t>
  </si>
  <si>
    <t>Solicitud de bienes y servicios  por los distintos procesos de la Entidad</t>
  </si>
  <si>
    <t xml:space="preserve">Todos los procesos </t>
  </si>
  <si>
    <t>Administración y Control de Inventarios - informe de entrada y salida de materiales.</t>
  </si>
  <si>
    <t>Entradas de bienes  adquiridos  y salidas   de Bienes solicitados, SAFIX, Auxiliar Administrativo</t>
  </si>
  <si>
    <t xml:space="preserve">Contabilidad </t>
  </si>
  <si>
    <t>Gestión Bienes, Compras y Servicios Administrativos y financiera</t>
  </si>
  <si>
    <t>Administración y Control de Inventarios- Boletín diario de Almacén</t>
  </si>
  <si>
    <t>Boletín Diario de Almacén  -Interfaces Contables de los  informes de entrada  con sus soportes (facturas, contratos) y salida de materiales - SAFIX</t>
  </si>
  <si>
    <t>Administración y Control de Inventarios- Cierre de Inventarios</t>
  </si>
  <si>
    <t>Cierre de Inventarios - Resumen saldo por bodegas (memorando), Boletín diario de almacén del ultimo día del mes, Acta de inventario, inventario valorizado por bodegas (saldos disponibles de bienes,  descripción  de bienes disponibles valorizado) y relación de activos fijos ) y  formato de conciliación con el area de Contabilidad</t>
  </si>
  <si>
    <t>Auxiliar Administrativo GIT Gestión Bienes, Compras y Servicios Administrativos</t>
  </si>
  <si>
    <t>Administración y Control de Inventarios, Boletín Diario de Almacén, SAFIX</t>
  </si>
  <si>
    <t>Coordinador GIT Gestión Bienes, Compras y Servicios Administrativos</t>
  </si>
  <si>
    <t>Plan de Adquision de Bienes y servicios y Obra Publica, Administración y Control de Inventarios, Administración y Control de Servicios Públicos y Telecomunicaciones, Administración de Bienes Muebles e Inmuebles</t>
  </si>
  <si>
    <t>Administración y Control de Servicios Públicos y Telecomunicaciones</t>
  </si>
  <si>
    <t>Tramite  de Facturas y/o Recibos de Pagos, Soportes de Pagos, Control de Servicios Públicos, Profesional GIT Gestión Bienes, Compras y Servicios Administrativos</t>
  </si>
  <si>
    <t>Tesorería</t>
  </si>
  <si>
    <t xml:space="preserve">Gestión Bienes, Compras y Servicios Administrativosy Financieros </t>
  </si>
  <si>
    <t>Control de Servicios Públicos</t>
  </si>
  <si>
    <t xml:space="preserve"> Publicación de los consumos de servicios públicos en la Intranet de la Entidad</t>
  </si>
  <si>
    <t>Gestión de TICS</t>
  </si>
  <si>
    <t>Administración cuentas personales Bienes Devolutivos</t>
  </si>
  <si>
    <t xml:space="preserve">Asignar elementos devolutivos a cada funcionario de la entidad </t>
  </si>
  <si>
    <t>Diligenciamiento base de datos   de cuentas personales, formato cuentas personales inventario individual- Diario o cuando sea necesario</t>
  </si>
  <si>
    <t>Reintegro de bienes devolutivos - Actualización de Base de datos y cuenta personal de bienes devolutivos.</t>
  </si>
  <si>
    <t>Todos los funcionarios</t>
  </si>
  <si>
    <t>Gestión Bienes, Compras y Servicios Administrativos y Financiera</t>
  </si>
  <si>
    <t>Inventario de cuentas personales - semestral</t>
  </si>
  <si>
    <t xml:space="preserve">Encargado de Administración Cuentas Personales / GIT Gestión Bienes, Compras y Servicios Administrativos
</t>
  </si>
  <si>
    <t>Conocimiento en el manejo en la administración cuentas personales Bienes Devolutivos</t>
  </si>
  <si>
    <t>Administración de Bienes Muebles e Inmuebles (Transferidos por los extintos Ferrocarriles Nacionales)</t>
  </si>
  <si>
    <t>Comercialización, Arrendamiento, Comodatos, Pagos de Impuestos Prediales, SIGA (sistema de Información de Gestión de Activos)</t>
  </si>
  <si>
    <t>Oficina Asesora Jurídica, Contabilidad, Presupuesto y Tesorería</t>
  </si>
  <si>
    <t>Clientes Internos y Externos</t>
  </si>
  <si>
    <t>Técnico Administrativo GIT Gestión Bienes, Compras y Servicios Administrativos</t>
  </si>
  <si>
    <t>Bases de datos de bienes Inmuebles</t>
  </si>
  <si>
    <t>DINAMICA GERENCIAL</t>
  </si>
  <si>
    <t>Modulo de afiliaciones, Planillas Integradas de liquidación de Aportes, Modulo de compensación</t>
  </si>
  <si>
    <t>Pensionados, Empresas Aportantes</t>
  </si>
  <si>
    <t xml:space="preserve">Modulo de Peticiones, Quejas y Reclamos </t>
  </si>
  <si>
    <t xml:space="preserve"> El detalle de la información referente al activo es la siguiente:  Peticiones, Quejas , Reclamos, Sugerencias y Denuncias  a  nivel nacional Recepcionadas por los diferentes canales -  Bases de datos del programa de correspondencia</t>
  </si>
  <si>
    <t>Ciudadanos</t>
  </si>
  <si>
    <t xml:space="preserve"> Peticiones, Quejas , Reclamos, Sugerencias  y Denuncias- PQRSD</t>
  </si>
  <si>
    <t xml:space="preserve"> El detalle de la información referente al activo es la siguiente:  Peticiones, Quejas , Reclamos, Sugerencias y Denuncias  a  nivel nacional Recepcionadas por los diferentes canales - Serie documental, la cual puede tener la siguiente información: PQRSD recepcionadas por aplicativo supersalud, línea telefónica, vía correo electrónico, presencial y/o página web 220   79  .04  PETICIONES,QUEJAS,RECLAMOS,SUGERENCIAS Y DENUNCIAS</t>
  </si>
  <si>
    <t>IPS prestadoras de servicios de salud,  Ministerio de Salud y la Protección Social, Superintendencia nacional de salud y  ciudadanos</t>
  </si>
  <si>
    <t>Si</t>
  </si>
  <si>
    <t xml:space="preserve">Informes de Gestión </t>
  </si>
  <si>
    <t xml:space="preserve"> El detalle de la información referente al activo es la siguiente: Informes que evidencian las gestión del proceso</t>
  </si>
  <si>
    <t>IPS prestadoras de servicios de salud,  Ministerio de Salud y la Protección Social y ciudadanos</t>
  </si>
  <si>
    <t>No</t>
  </si>
  <si>
    <t>Encuesta de Percepción de la satisfacción al ciudadano</t>
  </si>
  <si>
    <t>El detalle de la información referente al activo es la siguiente: Encuestas realizadas a los ciudadanos para medir su percepción ante la atención  y las relacionadas después de realizado un tramite -Serie documental, la cual puede tener la siguiente información: Informe general peticiones, quejas, reclamos y sugerencias 
   - Informe de desempeño laboral
   - Informe de gestión -  220   53  .09</t>
  </si>
  <si>
    <t>Informe de medición de la satisfacción al ciudadano</t>
  </si>
  <si>
    <t>El detalle de la información referente al activo es la siguiente:  Encuesta Percepción de la satisfacción al ciudadano, Encuesta de satisfacción pos trámite, Estadística de Terminales de Calificación -  Serie documental, la cual puede tener la siguiente información: - Informe de medición de la satisfacción al ciudadano - 220  36 .01</t>
  </si>
  <si>
    <t>Quick Time</t>
  </si>
  <si>
    <t xml:space="preserve">El detalle de la información referente al activo es la siguiente:  Estadística de Terminales de Calificación -  Bases de datos </t>
  </si>
  <si>
    <t xml:space="preserve">AUDITORIAS INTERNAS: </t>
  </si>
  <si>
    <t>El detalle de la información referente al activo es la siguiente: Programa Anual de Auditorias, Formato de carta de compromiso, Informes de Auditoria, Evaluación de auditores de control interno, Lista de verificación,  Solicitud de acciones correctivas y preventivas</t>
  </si>
  <si>
    <t xml:space="preserve">TODOS LOS PROCESOS </t>
  </si>
  <si>
    <t xml:space="preserve">TODOS LOS PROCESOS-ENTES EXTERNOS. </t>
  </si>
  <si>
    <t>INFORMES A ENTES DE CONTROL:</t>
  </si>
  <si>
    <t xml:space="preserve"> Informe - Formulario Único de Reporte y Avance de Gestión – FURAG, Informe Ejecutivo  Control Interno Contable FPSFNC CARGUE CHIP, Informe de Derechos de Autor Software,  Informe y certificación de la Información Litigiosa del Estado Ekogui, Reporte Plan Estratégico Sectorial,   Informe y Seguimiento al Plan Anticorrupción y Atención al Ciudadano</t>
  </si>
  <si>
    <t xml:space="preserve">Departamento Administrativo de la Función Publica, Derechos de Autor -Contaduría General de la República - Agencia Nacional de Defensa Jurídica del Estado, Ministerio de salud y de la protección social </t>
  </si>
  <si>
    <t xml:space="preserve">ENTES EXTERNOS </t>
  </si>
  <si>
    <t>Plan Institucionales FPS</t>
  </si>
  <si>
    <t>Son documentos institucionales que se aprueban a través de Comite Institucional de Gestión y Desempeño, en los cuales se programan actividades para el cumplimiento de los objetivos sectoriales (Plan Nacional de Desarrollo), estrategicos, operacionales (procesos); estrategias Antitramites, la identificación y manejo de riesgos de corrupción, rendición de cuentas y los mecanismos para la mejora de la atención al ciudadano en busca de una administración transparente; así como acciones estrategicas necesarias para el mejoramiento institucional.</t>
  </si>
  <si>
    <t>Todos los procesos</t>
  </si>
  <si>
    <t>Ministerio de Salud y Protección Social/ DAFP/Secretraria de Transparencia de la Presidencia de la Republica/ Comité Institucional de Gestión y Desempeño y Todos los procesos</t>
  </si>
  <si>
    <t xml:space="preserve">Resoluciones aprobación de documentos del Sistema Integrado de Gestión </t>
  </si>
  <si>
    <t xml:space="preserve">Resoluciones aprobación de documentos del Sistema Integrado de Gestioón del FPS y sus anexos (caracterizaciones de procesos, procedimientos, formatos, instructivos, documentos línea estratégica, </t>
  </si>
  <si>
    <t>Comité Institucional de Gestión y Desempeño y Todos los procesos</t>
  </si>
  <si>
    <t xml:space="preserve">Actas de Comité Institucional de Gestión y Desempeño y Lineamientos Generales </t>
  </si>
  <si>
    <t>Citación a Comite Institucional de Gestión y Desempeño y demás documentos soporte del Comité</t>
  </si>
  <si>
    <t>Anteproyecto  de presupuesto</t>
  </si>
  <si>
    <t xml:space="preserve"> Proyección del anteproyecto de presupuesto para la siguiente vigencia </t>
  </si>
  <si>
    <t xml:space="preserve">Ministerio de Hacienda y Crédito Público, Consejo Directivo, Todos los procesos </t>
  </si>
  <si>
    <t>Documentación Sistema Integrado de Gestión</t>
  </si>
  <si>
    <t xml:space="preserve"> Instructivos y guías  - Planes y programas - Procedimientos - Solicitudes de modificaciones de documentos del SIG - Formatos - Manuales - Códigos - Documentos obsoletos del SIG.</t>
  </si>
  <si>
    <t xml:space="preserve"> Todos los procesos </t>
  </si>
  <si>
    <t>Informes de Gestión</t>
  </si>
  <si>
    <r>
      <t xml:space="preserve"> Acta revisión por la dirección    - Informe ejecutivo para revisión por la dirección - Informe de gestión anual de FPS y registros de la audiciencia pública de rendición de cuentas </t>
    </r>
    <r>
      <rPr>
        <sz val="11"/>
        <color rgb="FFFF0000"/>
        <rFont val="Arial Narrow"/>
        <family val="2"/>
      </rPr>
      <t>-</t>
    </r>
    <r>
      <rPr>
        <sz val="11"/>
        <color theme="1"/>
        <rFont val="Arial Narrow"/>
        <family val="2"/>
      </rPr>
      <t xml:space="preserve"> Informes de desempeño de los procesos.</t>
    </r>
  </si>
  <si>
    <t>Informes a Otras Entidades</t>
  </si>
  <si>
    <t xml:space="preserve">Informe Rendicion de Cuenta a la Ciudadania CGR, Informe a la Cámara de Representantes Comisión Legal de Cuentas -Informe al Congreso de la República Sector de la Protección Social
Formulario Único de Reporte de Avance de la Gestión
</t>
  </si>
  <si>
    <t xml:space="preserve">Contraloría General de República, Cámara de Representantes
Departamento Administrativo de la Función Pública -Ministerio de Salud y la Protección Social 
 Todos los procesos 
</t>
  </si>
  <si>
    <t>Aplicativo SAFIX</t>
  </si>
  <si>
    <t>Gestión de tics, Tesorería, Contabilidad</t>
  </si>
  <si>
    <t>Gestión de Prestaciones Económicas</t>
  </si>
  <si>
    <t xml:space="preserve">  EXPEDIENTES PENSIONADOS</t>
  </si>
  <si>
    <t xml:space="preserve"> El detalle de la información referente al activo es la siguiente:  documentación relacionado con la historia pensional  - subserie documental que contiene la siguiente documentación:   Factura o certificado cancelación de servicio funerario
   - Certificado de historia laboral
   - Certificados factores salariales
   - Copia edicto emplazatorio
   - Fotocopia documentos de identidad
   - Registro civil de nacimiento
   - Solicitud de recurso de reposición
   - Copia de aceptación de acogimiento
   - Formulario de afiliación a eps
   - Oficio requiriendo documentos
   - Primera copia de la sentencia
   - Solicitud de auxilio funerario
   - Solicitud certificado pensión
   - Solicitud de reajustes
   - Solicitud embargo
   - Oficio informando no aplicación de embargo
   - Oficio informando reducción de descuentos por embargo
   - Solicitud mesadas a herederos
   - Solicitud re liquidación o indexación
   - Solicitud pensión (vejez, jubilacion, sancion)
   - Liquidación de la pensión
   - Distribución de cuotas partes
   - Solicitud consulta cuota parte
   - Solicitud pago de sentencia pensión
   - Solicitud acogimiento ley 1204/2008
   - Solicitud pago de mesadas
   - Liquidación mesadas causadas
   - Copia solicitud de la tutela
   - Copia respuesta de la tutela
   - Copia fallo de la tutela
   - Solicitud revocatoria de poder
   - Copia incidente de desacato
   - Copia respuesta incidente de desacato
   - Copia impugnación de tutela
   - Proyecto acto administrativo
   - Copia de resolución
   - Declaraciones extra juicio
   - Certificado de causa de retiro
   - Auxilio funerario</t>
  </si>
  <si>
    <t xml:space="preserve">Pensionados, Ex trabajadores </t>
  </si>
  <si>
    <t>EXPEDIENTE SUSTITUCION PENSIONAL</t>
  </si>
  <si>
    <t xml:space="preserve"> El detalle de la información referente al activo es la siguiente:  documentación relacionado con la historia pensional  - subserie documental que contiene la siguiente documentación  - Certificado de estudios
   - Factura o certificado cancelación de servicio funerario
   - Registro civil de defunción
   - Registro civil de matrimonio
   - Solicitud de sustitución pensional
   - Certificado de historia laboral
   - Certificados factores salariales
   - Copia edicto emplazatorio
   - Fotocopia documentos de identidad
   - Registro civil de nacimiento
   - Solicitud de recurso de reposición
   - Solicitud de acogimiento
   - Certificación de valoración de incapacidad laboral
   - Certificado de mesadas cobradas y/o no pagadas
   - Copia boletín de pago
   - Copia de aceptación de acogimiento
   - Liquidación de mesadas
   - Oficio requiriendo documentos
   - Primera copia de la sentencia
   - Solicitud acrecimiento de pensión
   - Solicitud de auxilio funerario
   - Solicitud certificado pensión
   - Solicitud de reajustes
   - Solicitud embargo
   - Oficio informando no aplicación de embargo
   - Oficio informando reducción de descuentos por embargo
   - Solicitud mesadas a herederos
   - Solicitud pago de sentencia sustitución pensional
   - Solicitud prorroga
   - Solicitud re liquidación o indexación
   - Solicitud aviso de prensa
   - Ejemplar aviso de prensa
   - Copia solicitud de la tutela
   - Copia respuesta de la tutela
   - Copia fallo de la tutela
   - Solicitud revocatoria de poder
   - Copia incidente de desacato
   - Copia respuesta incidente de desacato
   - Copia impugnación de tutela
   - Proyecto acto administrativo
   - Copia de resolución
   - Declaraciones extra juicio</t>
  </si>
  <si>
    <t>EXPEDIENTES BONOS PENSIONALES</t>
  </si>
  <si>
    <t xml:space="preserve"> El detalle de la información referente al activo es la siguiente:  documentación relacionado con la historia pensional  - subserie documental que contiene la siguiente documentación: - Certificados de incapacidad
   - Registro civil de defunción
   - Certificado de historia laboral
   - Certificados factores salariales
   - Copia edicto emplazatorio
   - Fotocopia documentos de identidad
   - Registro civil de nacimiento
   - Solicitud de recurso de reposición
   - Liquidación provisional
   - Oficio aceptando la liquidación
   - Oficio objetando la emisión del bono
   - Oficio solicitando aceptación de liquidación
   - Oficio solicitud emisión
   - Certificado afiliación al sistema de pensiones
   - Oficio requiriendo documentos
   - Copia solicitud de la tutela
   - Copia respuesta de la tutela
   - Copia fallo de la tutela
   - Copia incidente de desacato
   - Copia respuesta incidente de desacato
   - Copia impugnación de tutela
   - Proyecto acto administrativo
   - Copia de resolución</t>
  </si>
  <si>
    <t>Pensionados</t>
  </si>
  <si>
    <t>EXPEDIENTES CUOTAS PARTES POR PAGAR</t>
  </si>
  <si>
    <t xml:space="preserve"> El detalle de la información referente al activo es la siguiente:  documentación relacionado con la historia pensional  - subserie documental que contiene la siguiente documentación:  - Certificado de historia laboral
   - Certificados factores salariales
   - Copia edicto emplazatorio
   - Liquidación de la pensión y distribución de cuotas partes
   - Fotocopia documentos de identidad
   - Oficio objeción de cuota parte
   - Oficios de consulta
   - Registro civil de nacimiento
   - Oficio requiriendo documentos
   - Copia solicitud de la tutela
   - Copia respuesta de la tutela
   - Copia fallo de la tutela
   - Copia incidente de desacato
   - Copia respuesta incidente de desacato
   - Copia impugnación de tutela
   - Proyecto acto administrativo
   - Copia de resolución</t>
  </si>
  <si>
    <t>Archivos planos con contabilidad, tesorería y bancos</t>
  </si>
  <si>
    <t xml:space="preserve"> El detalle de la información referente al activo es la siguiente: Archivos para alimentar bases de datos  entre los proceso de tesorería, contabilidad  y los bancos</t>
  </si>
  <si>
    <t>Tesorería, Contabilidad</t>
  </si>
  <si>
    <t xml:space="preserve"> El detalle de la información referente al activo es la siguiente: Informes mensuales de Abogados, Informes de Nomina</t>
  </si>
  <si>
    <t>ACCION DE TUTELA</t>
  </si>
  <si>
    <t xml:space="preserve"> El detalle de la información referente al activo es la siguiente:  Documentación  sobre comunicación de acción, contestación, fallos, incidente de desacato  - subserie documental que contiene la siguiente documentación:   Oficio de respuesta tutela
   - Copia respuesta de la tutela
   - Copia fallo de la tutela
   - Solicitud de la tutela
   - Copia incidente de desacato
   - Copia respuesta incidente de desacato
   - Copia impugnación de tutela</t>
  </si>
  <si>
    <t xml:space="preserve">Pensionados, Ex trabajadores o Beneficiarios </t>
  </si>
  <si>
    <t xml:space="preserve"> El detalle de la información referente al activo es la siguiente:   
   - Informe estadístico pensiones min-protección</t>
  </si>
  <si>
    <t xml:space="preserve">Ministerio de Salud y la Protección Social </t>
  </si>
  <si>
    <t>Abogados Sustanciadores</t>
  </si>
  <si>
    <t xml:space="preserve"> El detalle de la información referente al activo es la siguiente: Abogados Sustanciadores  los tramites de pensión y demás prestaciones. </t>
  </si>
  <si>
    <t>Tabla de retención documental</t>
  </si>
  <si>
    <t xml:space="preserve">El detalle de la información referente al activo es la siguiente: Actualización de las tablas de retención documental -Serie documental, la cual puede tener la siguiente información: Actualización de las tablas de retención documental -  Soportes Gestión Documenta 220   52  .02  </t>
  </si>
  <si>
    <t>TODOS</t>
  </si>
  <si>
    <t xml:space="preserve">  Transferencias documentales</t>
  </si>
  <si>
    <t xml:space="preserve">El detalle de la información referente al activo es la siguiente: Transferencia de archivo de gestión - Serie documental, la cual puede tener la siguiente información: Actualización de las tablas de retención documental -  Soportes Gestión Documental 220   52  .02  </t>
  </si>
  <si>
    <t>DOCPLUS</t>
  </si>
  <si>
    <t>El detalle de la información referente al activo es la siguiente: Transferencia  documentales de los  archivo de gestión por año -  Bases de datos de transferencia documental</t>
  </si>
  <si>
    <t>ORFEO</t>
  </si>
  <si>
    <t>Inventario documental</t>
  </si>
  <si>
    <t>El detalle de la información referente al activo es la siguiente: conjunto de documentos que conforman el archivo central de al entidad</t>
  </si>
  <si>
    <t>Prestamos Documentales</t>
  </si>
  <si>
    <t>El detalle de la información referente al activo es la siguiente: Control de prestamos de unidades documentales  del archivo de Central - Serie documental, la cual puede tener la siguiente información:  Formato préstamo documentos archivo gestión - 220   52  .02  SOPORTES GESTION DOCUMENTAL</t>
  </si>
  <si>
    <t xml:space="preserve"> El detalle de la información referente al activo es la siguiente: Informes que evidencian las gestión del proceso - Serie documental, la cual puede tener la siguiente información:  
   - Informe de desempeño
   - Informe de gestión -  220   53  .09
</t>
  </si>
  <si>
    <t>Resoluciones</t>
  </si>
  <si>
    <t>Acto administrativo en el cual se reflejan las decisiones administrativas de la entidad,   de carácter particular y concreto</t>
  </si>
  <si>
    <t>Secretaria General</t>
  </si>
  <si>
    <t xml:space="preserve">Actuaciones Disciplinarias </t>
  </si>
  <si>
    <t xml:space="preserve">procesos disciplinarios que se adelante contra un funcionario </t>
  </si>
  <si>
    <t xml:space="preserve">Normograma Institucional </t>
  </si>
  <si>
    <t>Leyes, decretos, circulares, resoluciones que aplican a cada unos de los procesos de la entidad</t>
  </si>
  <si>
    <t xml:space="preserve"> 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soportan y evidencias la información requerida</t>
  </si>
  <si>
    <t>NA</t>
  </si>
  <si>
    <t xml:space="preserve"> El detalle de la información referente al activo es la siguiente:  Sistema de información  que maneja la novedades, nominas Generador de reportes de los pensionados (ferrocarriles nacionales, Prosocial, fundación san Juan de dios y materno infantil)</t>
  </si>
  <si>
    <t>El detalle de la información referente al activo es la siguiente: Programa de gestión documental -Servidor  que contiene la radicación y la ditalizacion de   documentos y un servidor del modulo de PQRDS</t>
  </si>
  <si>
    <t xml:space="preserve">Auditorias Medicas de Puntos de Atención </t>
  </si>
  <si>
    <t xml:space="preserve"> El detalle de la información referente al activo es la siguiente: Programa Anual de Auditorias , el Cronograma de Visitas de Auditoria y Comité Locales, Informe de Auditoría Trimestral Médicos Especialistas e Interventores,  Acta Plan de Mejoramiento Hallazgo de Auditoria y  Seguimiento a Planes de Mejoramiento con Contratistas Servicios de Salud</t>
  </si>
  <si>
    <t>IPS</t>
  </si>
  <si>
    <t>Gestión de Servicios de Salud</t>
  </si>
  <si>
    <t>Supervisión de Contratos Prestación de Servicios</t>
  </si>
  <si>
    <t xml:space="preserve">Correspondencia con contratista de servicios de salud, copias de contratos </t>
  </si>
  <si>
    <t xml:space="preserve">Contratistas </t>
  </si>
  <si>
    <t xml:space="preserve">Certificaciones servicios de salud </t>
  </si>
  <si>
    <t>Certificaciones de cumplimiento y prestación de servicios , planes de mejroamiento y seguimiento a planes de mejoramiento</t>
  </si>
  <si>
    <t>Comité AD-HOC</t>
  </si>
  <si>
    <t xml:space="preserve"> El detalle de la información referente al activo es la siguiente:   - Actas comité Ad-Hoc</t>
  </si>
  <si>
    <t>Comité de Evaluación</t>
  </si>
  <si>
    <t xml:space="preserve"> El detalle de la información referente al activo es la siguiente: Actas de comité de evaluación  regional y municipal de servicios de salud </t>
  </si>
  <si>
    <t xml:space="preserve">Pensionados , Contratistas </t>
  </si>
  <si>
    <t>Valoraciones Medicas Laboral</t>
  </si>
  <si>
    <t xml:space="preserve"> El detalle de la información referente al activo es la siguiente: Solicitud de valoración, Historia clínica, Informe de la valoración, Dictamen</t>
  </si>
  <si>
    <t xml:space="preserve">Ciudadanos, Contratista </t>
  </si>
  <si>
    <t>Gestión de Servicios de Salud, prestaciones economicas</t>
  </si>
  <si>
    <t xml:space="preserve">IPS, Pensionados </t>
  </si>
  <si>
    <t xml:space="preserve">Incapacidades </t>
  </si>
  <si>
    <t xml:space="preserve"> El detalle de la información referente al activo es la siguiente: Oficio remisorio de medico auditor o especialista , certificado de incapacidad , formato de control de incapacidades</t>
  </si>
  <si>
    <t>Gestión de Servicios de Salud y afiliaciones y compensación</t>
  </si>
  <si>
    <t>Quejas y Reclamos de Servicios DE Salud</t>
  </si>
  <si>
    <t xml:space="preserve"> El detalle de la información referente al activo es la siguiente: Oficio de queja, Oficio de solicitud al contratista Oficios trámites realizados</t>
  </si>
  <si>
    <t>Ciudadanos , IPS</t>
  </si>
  <si>
    <t>RIPS</t>
  </si>
  <si>
    <t xml:space="preserve"> El detalle de la información referente al activo es la siguiente: Información en Salud Asistencial, Archivos Planos de RIPS, Procesamiento de Información RIPS</t>
  </si>
  <si>
    <t>Informes Estadisticos Tecnicos</t>
  </si>
  <si>
    <t xml:space="preserve"> El detalle de la información referente al activo es la siguiente:  Informes estadístico de Pacientes de Alto Costo, Oportunidad en Consultas, Entregas excepcional de Medicamentos, Indicadores de Calidad</t>
  </si>
  <si>
    <t>IPS prestadoras de servicios de salud, Cuenta de Alto Costo, Ministerio de salud y la protección social</t>
  </si>
  <si>
    <t>Bases de datos Pacientes de Alto Costo</t>
  </si>
  <si>
    <t xml:space="preserve"> El detalle de la información referente al activo es la siguiente: Informes Técnicos, Pagina web Alto Costo, Archivos Planos de Pacientes de Alto Costo (VIH, Renales, Cáncer; Enfermedades Huérfanas y Osteoarticulares), Cuenta de Alto Costo</t>
  </si>
  <si>
    <t>IPS prestadoras de servicios de salud, Cuenta de Alto Costo, Ministerio de salud y la protección social Empresas Contratadas para el procesamiento de datos de RIP, UPC y Nuevas Tecnologías,</t>
  </si>
  <si>
    <t>Basa de datos Programa de Promoción y Prevención (Detección Temprana y Protección Especifica)</t>
  </si>
  <si>
    <t>El detalle de la información referente al activo es la siguiente: Resolución 4505, Caracterización Poblacional, Procesamiento de Información de la Resolución 4505, Archivos Planos de la Resolución 4505</t>
  </si>
  <si>
    <t>IPS prestadoras de servicios de salud, Afiliados a la administrador de plan de beneficios, Entidad contratada para procesamiento de la Resolución 4505 y Ministerio de Salud y la Protección Social</t>
  </si>
  <si>
    <t>si</t>
  </si>
  <si>
    <t>Informe de Programa de Promoción y Prevención (Detección Temprana y Protección Especifica)</t>
  </si>
  <si>
    <t>Indicadores de ejecución de actividades de Promoción y Prevención</t>
  </si>
  <si>
    <t>Bases de datos de Indicadores de Calidad</t>
  </si>
  <si>
    <t>El detalle de la información referente al activo es la siguiente: Circular única  - Circular 057</t>
  </si>
  <si>
    <t xml:space="preserve">IPS prestadoras de servicios de salud, Afiliados a la administrador de plan de beneficios, Súper intendencia Nacional de Salud </t>
  </si>
  <si>
    <t xml:space="preserve">Archivo de Historial laboral de Personal </t>
  </si>
  <si>
    <t>El detalle de la información referente al activo es la siguiente:   - Acta de posesión - Actas de concurso   - Afiliación a cooperativas - Afiliación a otros seguros - Certificado aptitud física - Certificado de antecedentes disciplinarios - Certificado de estudios - Certificado judicial - Certificados de incapacidad - Declaración juramentada de bienes - Embargos judiciales - Evaluación de desempeño - Formato de afiliación a caja de compensación - Formato de afiliación a seguridad social - Formato revisión hojas de vida - Formato único hoja de vida  - Fotocopia cedula - Fotocopia libreta militar - Libranzas - Resolución aceptación renuncia - Resolución de inscripción carrera administrativa  - Resolución de insubsistencia - Resolución concede turno de vacaciones - Resolución horas extras - Resolución nombramiento - Resolución traslado- Tarjeta profesional- Liquidación de cesantías  - Certificado para bonos pensionales - Certificados de tiempo de servicios y funciones  - Autorizaciones descuentos por nomina</t>
  </si>
  <si>
    <t>Sistema de Información y Gestión del Empleo Público -SIGEP
Procuradura Genral de la Nación
Contraloría General de la República</t>
  </si>
  <si>
    <t xml:space="preserve">Disponible </t>
  </si>
  <si>
    <t xml:space="preserve">Gestión de Talento Humano </t>
  </si>
  <si>
    <t>dato semiprivado</t>
  </si>
  <si>
    <t xml:space="preserve">Programas de Capacitación </t>
  </si>
  <si>
    <t xml:space="preserve"> El detalle de la información referente al activo es la siguiente:  Diagnostico de necesidades - Evaluación a la inducción general - Inducción y reinducción general - Informes de consolidación y análisis de resultados de las encuestas aplicadas - Informes de ejecución y evaluación de los planes - Lista de asistencia a eventos - Evaluación a la inducción especifica - Planes de formación y entrenamiento y de bienestar social - Proyecto PIC - Planes de capacitación PIC - </t>
  </si>
  <si>
    <t>Página web e intraneth FPS
Todos los procesos de la entidad</t>
  </si>
  <si>
    <t xml:space="preserve">  Actas Comité Paritario de Salud Ocupacional</t>
  </si>
  <si>
    <t xml:space="preserve">El detalle de la información referente al activo es la siguiente: Citación a comité - Actas comité paritario de salud ocupacional - Documentos soporte del comité </t>
  </si>
  <si>
    <t>Ministerio de Trabajo 
Aseguradora de Riesgos Laborales</t>
  </si>
  <si>
    <t>Actas de Comisión de Personal</t>
  </si>
  <si>
    <t xml:space="preserve">El detalle de la información referente al activo es la siguiente:Actas comisión de personal    - Documentos soporte gestión comisión personal - Convocatoria comisión de personal </t>
  </si>
  <si>
    <t>Comisión Nacional del Servicio Civil</t>
  </si>
  <si>
    <t xml:space="preserve">Actas de Comité de Convivencia Laboral   </t>
  </si>
  <si>
    <t>El detalle de la información referente al activo es la siguiente: Citacion- Informes comite de convivencia laboral - Tramite quejas presunto acoso laboral   - Actas comite convivencia laboral</t>
  </si>
  <si>
    <t>Procuraduría General de la Nación</t>
  </si>
  <si>
    <t xml:space="preserve">Certificaciones </t>
  </si>
  <si>
    <t>El detalle de la información referente al activo es la siguiente: Certificaciones para Bono Pensional de Extrabajadores y Certificaciones Laborales y de Funciones - Solicitudes - Certificación de información - Oficio remisorio de información</t>
  </si>
  <si>
    <t>Funcionarios, Todos los prcesos,  extrabajadores, Ministerio de Hacienda
cooperativas
entidades financieras</t>
  </si>
  <si>
    <t xml:space="preserve">Nómina de Funcionarios </t>
  </si>
  <si>
    <t>El detalle de la información referente al activo es la siguiente:  Listado de pago- desprendibles de pago - Novedades de personal - Resumen del pago mensual - Informe de cesantías (reporte) - Solicitud de CDP y RP de nómina y parafiscales - Reporte de libranza y descuento - Resumen de parafiscales - Planilla \"pila\" y autoliquidaciones   - Soportes retefuente   - Soportes novedades aplicadas   - Novedades nomina</t>
  </si>
  <si>
    <t>sofware XENCO SAFIX
- modulo gestión de nómina
Herramientas web ( Mi planilla Compensar- SIGEP- FNA )
Funcionarios de la entidad</t>
  </si>
  <si>
    <t>Modulo SAFIX</t>
  </si>
  <si>
    <t>El detalle de la información referente al activo es la siguiente: Modulo para el manejo de las novedades de personal y nómina de funcionarios activos</t>
  </si>
  <si>
    <t>sofware XENCO SAFIX
- modulo gestión de nómina</t>
  </si>
  <si>
    <t xml:space="preserve">Supervicion de Contratos </t>
  </si>
  <si>
    <t xml:space="preserve"> El detalle de la información referente al activo es la siguiente: Designacion seguimiento - Certificados de cumplimiento - Documentos soporte ejecucion supervision de los contratos asignados.</t>
  </si>
  <si>
    <t>Proceso de Juridica</t>
  </si>
  <si>
    <t xml:space="preserve"> El detalle de la información referente al activo es la siguiente: Requerimientos de información
- Comunicaciones Oficiales- Anexos - Respuestas de solicitud de infmormación
- Reporte novedades SUIP - Informe a la CNSC  
 - Anteproyecto de Presupuesto  
- Reportes SIGEP </t>
  </si>
  <si>
    <t>DAFP-  Ministerio de Hacienda - Comisión Nacional del Servicio Civil
EPS
Aseguradoras de Pensiones públicas y privadas
ARL
COLPENSIONES
UGPP
CAJA DE COMPENSACIÓN FAMILIAR
Registraduría General de la Nación, 
Contraloría Gneral de la Nación
Presidencia de la Republica</t>
  </si>
  <si>
    <t xml:space="preserve">Sistema de Gestión de la Seguridad y Salud en el Trabajo </t>
  </si>
  <si>
    <t>El detalle de la información referente al activo es la siguiente: Diagnóstico de necesidades - Formulación plan de salud ocupacional - Ejecución plan salud ocupacional (listas de asistencia a eventos)   - Evaluación ejecución plan salud ocupacional - Informe evaluación ejecución plan salud ocupacional - Diagnostico de necesidades - Sistema de gestión de la seguridad social y salud en el trabajo - Reporte e investigación de incidentes y accidentes de trabajo - Análisis estadísticos de incidentes y accidentes de trabajo   - Evaluaciones médicas ocupacionales - Dotación elementos de protección personal y seguimiento - Seguimiento, dotación de elementos de protección personal   - Gestión comité paritario salud ocupacional (copaso)  - Indicadores de gestión de la seguridad y salud en el trabajo - FORMATO MATRIZ DE PERFIL SOCIODEMOGRÁFICO - historias clinicas ocupacionales</t>
  </si>
  <si>
    <t>ARL
Todos los procesos de la entidad</t>
  </si>
  <si>
    <t>Control de asistencia y permanencia en la jornada laboral</t>
  </si>
  <si>
    <t xml:space="preserve"> El detalle de la información referente al activo es la siguiente: los formatos de ingreso y salida- formato de control de ausencia laborales - informe trimestral de ausentismo laboral </t>
  </si>
  <si>
    <t xml:space="preserve">Sofware Administrator </t>
  </si>
  <si>
    <t>Administración Gestión Ética-FPS</t>
  </si>
  <si>
    <t>El detalle de la información referente al activo es la siguiente:  Código de Integridad- Encuestas y consolidación de resultados</t>
  </si>
  <si>
    <t>Página web e intranet FPS
Todos los procesos</t>
  </si>
  <si>
    <t>Formato de control de servicios informáticos</t>
  </si>
  <si>
    <t xml:space="preserve">El detalle de la información referente al activo es la siguiente: Estos documentos reflejan la atención a los requerimientos a nivel de hardware, software, redes y comunicaciones   a los funcionarios de la entidad </t>
  </si>
  <si>
    <t>Hoja de vida de equipos informáticos</t>
  </si>
  <si>
    <t xml:space="preserve">El detalle de la información referente al activo es la siguiente: Documento donde se registran las especificaciones  de hardware y software de cada uno de los equipos de la entidad </t>
  </si>
  <si>
    <t>Formato de distribución equipos nuevos</t>
  </si>
  <si>
    <t>El detalle de la información referente al activo es la siguiente: Documentos de carácter administrativo que refleja a quienes se ha sido designado un equipo nuevo dentro de la entidad</t>
  </si>
  <si>
    <t xml:space="preserve">Formato control de ingreso al cuarto de servidores </t>
  </si>
  <si>
    <t xml:space="preserve">El detalle de la información referente al activo es la siguiente: Información de control de la entrada y salida del  centro de datos </t>
  </si>
  <si>
    <t>Formato creación, modificación y eliminación de usuarios</t>
  </si>
  <si>
    <t>El detalle de la información referente al activo es la siguiente:  Documentos que reflejan el acceso a la información sistematizada del FPS</t>
  </si>
  <si>
    <t>Formato salida de Circulación equipo de computo</t>
  </si>
  <si>
    <t xml:space="preserve">El detalle de la información referente al activo es la siguiente: Documentación de los equipos que han salido de circulación de la entidad </t>
  </si>
  <si>
    <t xml:space="preserve">Medios magnéticos </t>
  </si>
  <si>
    <t>El detalle de la información referente al activo es la siguiente: Cintas magnéticas donde se respalda la información del FPS</t>
  </si>
  <si>
    <t>Servidores de bases de datos de producción</t>
  </si>
  <si>
    <t xml:space="preserve">El detalle de la información referente al activo es la siguiente: Servidores de producción que soportan los motores e instancias de bases de datos, maneja todas las solicitudes de acceso a la base de datos ya sea para agregar y eliminar archivos, recuperar y almacenar datos de la aplicaciones  dinamica, safix, orfeo 
</t>
  </si>
  <si>
    <t xml:space="preserve">Gestión Documental, Gestión de prestaciones económicas , Gestión de Servicios de Salud </t>
  </si>
  <si>
    <t>Portal Web</t>
  </si>
  <si>
    <t xml:space="preserve">El detalle de la información referente al activo es la siguiente:  Documentación, servicios y contenido de la pagina institucional </t>
  </si>
  <si>
    <t xml:space="preserve">El detalle de la información referente al activo es la siguiente: Servidor de Correo Institucional e interno </t>
  </si>
  <si>
    <t xml:space="preserve">Intranet </t>
  </si>
  <si>
    <t>El detalle de la información referente al activo es la siguiente:  Documentación del Sistema Integrado de Gestión</t>
  </si>
  <si>
    <t xml:space="preserve">Gestion de cartera </t>
  </si>
  <si>
    <t xml:space="preserve">El detalle de la información referente al activo es la siguiente: Proyección de cuentas de cobro y liquidaciones certificadas (Resoluciones) de cuotas partes, Cobro de aportantes morosos SGSSS, recobros al ADRES, proyección y liquidación, Acuerdos de pago, Acreedores de cuotas partes pensionales </t>
  </si>
  <si>
    <t>Contabilidad, Juridica, Liquidadciones, Prestaciones sociales afiliaciones y compensacion</t>
  </si>
  <si>
    <t>Profesional en cartera</t>
  </si>
  <si>
    <t>El detalle de la información referente al activo es la siguiente: Coordinar, elaborar y supervisar la Gestión de Cartera</t>
  </si>
  <si>
    <t>El detalle de la información referente al activo es la siguiente: Tramita recobro de aquellas facturas correspondientes a prestaciones No PBS nacidas ern prescipciones medicas y/o facllos de tutela</t>
  </si>
  <si>
    <t>Recobros</t>
  </si>
  <si>
    <t>El detalle de la información referente al activo es la siguiente: Consolidadode todas las facturas que superaron las etapas de auditoria que para poder ser recobradas</t>
  </si>
  <si>
    <t>Prestaciones sociales afiliaciones y compensacion, Contabilidad, ADRES</t>
  </si>
  <si>
    <t>Proceso de gestion de Recursos Financieros</t>
  </si>
  <si>
    <t xml:space="preserve">El detalle de la información referente al activo es la siguiente: recibir las bases de datos para las generación de facturas para la gestión de cobro  </t>
  </si>
  <si>
    <t>FOPEP, Prestaciones Sociales afiliaciones y compensacion</t>
  </si>
  <si>
    <t xml:space="preserve">Estados Financieros </t>
  </si>
  <si>
    <t xml:space="preserve">Documento mediante el cual se refleja la situación financiera de la entidad que se evidencia con la generación del estado de situación financiera, estado de resultados, estado de cambios en el patrimonio,  revelaciones, variaciones trimestrales significativas. Estados financieros presentados de manera trimestral a La Contaduría General de la Nación, información financiera presentada de manera  mensual a la Superintendencia Nacional de Salud,  y presentación del balance por unidades de manera anual al Ministerio de Hacienda Y Crédito Publico Y Departamento De Planeación Nacional. </t>
  </si>
  <si>
    <t>Hechos Económicos Que Generaran Los Procesos De La Entidad</t>
  </si>
  <si>
    <t>GIT CONTBAILIDAD</t>
  </si>
  <si>
    <t>Libros Oficiales</t>
  </si>
  <si>
    <t>Libro Mayor y Balances, Libro Diario generados y conservados en SIIF, cuya copia se guarda en medio magnético en la entidad</t>
  </si>
  <si>
    <t>Generados Sistema Financiero SIIF</t>
  </si>
  <si>
    <t>Boletin de Deudores Morosos del Estado-BDME</t>
  </si>
  <si>
    <t>Diligenciamiento de formularios, encuestas etc. a través de Sistemas, páginas WEB mediante los cuales se realiza reportes de información contable pública y Boletín de Deudores Morosos del Estado -BDME a la Contaduría General de la Nación -CGN, de  manera semestral.</t>
  </si>
  <si>
    <t>Cartera-Cobro coactivo y persuasivo</t>
  </si>
  <si>
    <t>Medios Magneticos Nacionales y Distritales</t>
  </si>
  <si>
    <t>Informe que se presenta de manera anual reportado bajo los parametros etablecidos para cada vigencia según la normatividad vigente.</t>
  </si>
  <si>
    <t>Talento Humano/ Prestaciones economicas /sSistema Financiero SIIF</t>
  </si>
  <si>
    <t>Declaraciones Tributarias</t>
  </si>
  <si>
    <t>Documento mediante el cual se presenta la Declaración de Ingresos y Patrimonio, Declaracion de Retencion en la  Fuente,  Declaracion de Iva, Declaraciones de Estampillas, Declaracion de Industria y Comercio y Declaracion de Rete - Ica de la Entidad ante la DIAN y Secretaria de hacienfda Distrital y Gobernaciones respectivas.</t>
  </si>
  <si>
    <t>Sistema Financiero SIIF</t>
  </si>
  <si>
    <t xml:space="preserve">Comprobantes contables </t>
  </si>
  <si>
    <t>Documento generado en SIIF de acuerdo a información ingresada por Contabilidad, con base en soportes, comprobantes generados por la cadena presupuestal y de manera manual en SIIF.</t>
  </si>
  <si>
    <t>Actas comité de Sostenibilidad y Cartera</t>
  </si>
  <si>
    <t>Documentos resumen de las reuniones y temas tratados y decisisones tomadas en este comité</t>
  </si>
  <si>
    <t>Funcionarios Contabilidad</t>
  </si>
  <si>
    <t>Conciliaciones Bancarias / Conciliaiones entre procesos</t>
  </si>
  <si>
    <t>La conciliación bancaria consiste en poner de acuerdo el saldo del libro auxiliar de bancos con el saldo del extracto bancario, mediante el siguiente procedimiento de identificación de los valores y registro tanto en libros como en  el extracto, las conciliaones entre procesos se elabora con todos los procesos de de la entidad para garantizar la razonabilidad de los saldos.</t>
  </si>
  <si>
    <t>Hechos Económicos Que Generaran Los Procesos De La Entidad / Sistema Financiero SIIF</t>
  </si>
  <si>
    <t>LIBROS AUXILIARES</t>
  </si>
  <si>
    <t xml:space="preserve">El detalle de la información referente al activo es la siguiente:  Libro auxiliar de bancos - </t>
  </si>
  <si>
    <t>Gestión de Recursos Financiero - Grupo Interno de Trabajo de Tesorería</t>
  </si>
  <si>
    <t>MOVIMIENTO DIARIO DE TESORERIA</t>
  </si>
  <si>
    <t>El detalle de la información referente al activo es la siguiente: Comprobante diario de ingresos y egresos - Estado de inversiones - Estado diario de caja y bancos, órdenes de pago, recibos de caja - Relación de ingresos y egresos que afectan y no afectan el presupuesto, actas de anulación.</t>
  </si>
  <si>
    <t>Gestión de Recursos Financiero - Grupo Interno de Trabajo de Contabilidad</t>
  </si>
  <si>
    <t xml:space="preserve">TITULOS VALORES </t>
  </si>
  <si>
    <t>El detalle de la información referente al activo es la siguiente:  Títulos Valores de Acciones - Boletìn Diario de Inversiones/ Chques de Gerencia -Libro de Ebtrega de Cheques</t>
  </si>
  <si>
    <t>Subdirección Financiera - Grupo Interno de Trabajo de Contabilidad - Grupo Interno de Trabajo de Tesorerìa</t>
  </si>
  <si>
    <t>CERTIFICACIONES</t>
  </si>
  <si>
    <t>El detalle de la información referente al activo es la siguiente: Certificaciones de pagos a Proveedores y Pensionados  - Certificado de ingresos y retenciones de empleados y pensionados - Certificado a juzgado</t>
  </si>
  <si>
    <t>Gestión de Recursos Financiero - Grupo Interno de Trabajo de Tesorería / Gestión de Prestaciones Económicas/ Proveedores/ pensionados/ funcionarios</t>
  </si>
  <si>
    <t>ACTA DE COMITÉ DE INVERSIONES</t>
  </si>
  <si>
    <t>El detalle de la información referente al activo es la siguiente:Citación a comité - Actas comité de sostenibilidad financiera - Documentos soporte del comité</t>
  </si>
  <si>
    <t>Subdirección Financiera - Oficina Asesora de Planeación y Sistemeas - Secretarìa General</t>
  </si>
  <si>
    <t>APLICATIVO BONOS COLPENSIONES</t>
  </si>
  <si>
    <t xml:space="preserve">El detalle de la información referente al activo es la siguiente: programa de consulta sobre el concepto de Bonos pensionales correspondiente a los procesos del Cobro Coactivo ISS </t>
  </si>
  <si>
    <t xml:space="preserve">Subfinanciera - Liquidaciones </t>
  </si>
  <si>
    <t>APLICATIVO PORTAL APORTANTES COLPENSIONES</t>
  </si>
  <si>
    <t xml:space="preserve">El detalle de la información referente al activo es la siguiente: programa de consulta sobre el valor de la obligación adeudada por  el concepto de  Aportes patrono laborales  correspondiente a los procesos del Cobro Coactivo ISS </t>
  </si>
  <si>
    <t>APLICATIVO CONSULTA DE PAGOS COLPENSIONES</t>
  </si>
  <si>
    <t xml:space="preserve">El detalle de la información referente al activo es la siguiente: programa de consulta de pagos efectuados por el concepto de  Aportes patrono laborales  correspondiente a los procesos del Cobro Coactivo ISS </t>
  </si>
  <si>
    <t>COORDINACIÓN GRUPO LIQUIDACIONES</t>
  </si>
  <si>
    <t>Conocimiento en seguridad social Colombiana y liderazgo; desarrollo de la gestión de asignar, controlar y emitir las liquidaciones que requiera la Entidad</t>
  </si>
  <si>
    <t>Grupo cobro Coactivo, grupo cobro persuasivo,GIT Prestaciones Económicas, Oficina Asesora Jurídica GIT bienes compras y servicios administrativos, Subdirección Financiera</t>
  </si>
  <si>
    <t xml:space="preserve">PROFESIONALES DE AREAS ADMINISTRATIVAS Y FINANCIERAS </t>
  </si>
  <si>
    <t>Desarrollo de actividades de analisis financieros para establcer los valores adeudados dentro de una obligación en seguridad social y otros</t>
  </si>
  <si>
    <t xml:space="preserve">TECNICO ADMINISTRATIVO </t>
  </si>
  <si>
    <t>Apoyo en las gestión administrativa y documental para el proceso de liquidaciones de la Entidad</t>
  </si>
  <si>
    <t>EXPEDIENTES FISICOS / ELECTRONICO</t>
  </si>
  <si>
    <t>Insumo de administración temporal para el desarrollo de las liquidaciones requeridas por la Entidad</t>
  </si>
  <si>
    <t>BASES DE INFORMACIÓN</t>
  </si>
  <si>
    <t>Insumo de administración de bases de información financiera y/o  administrativa para el desarrollo de las liquidaciones requeridas por la entidad</t>
  </si>
  <si>
    <t xml:space="preserve">PÚBLICA CLASIFICADA o USO INTERNO  </t>
  </si>
  <si>
    <t>Profesional gestion recobros</t>
  </si>
  <si>
    <t xml:space="preserve">EJECUCIONES PRESUPUESTALES </t>
  </si>
  <si>
    <t xml:space="preserve">Documento generado en SIIF de acuerdo a información registrada con actos adminsitrativos en el SIIF Gestión  Presupuesto, </t>
  </si>
  <si>
    <t xml:space="preserve">CERTIFICADOS DE DISPONIBILIDAD PRESUPUESTAL </t>
  </si>
  <si>
    <t>Documento mediante el cual se garantiza la existencia de apropiacion presupuestal disponible, libre de afectación y suficiente para respaldar los actos administrativos con los cuales se ejecuta el presupuesto</t>
  </si>
  <si>
    <t>REGISTROS PRESUPUESTAL ES</t>
  </si>
  <si>
    <t>Documento mediante el cual se perfecciona el compromiso y se afecta en forma definitiva la apropiacion, garantizando que este no sera desviada a ninigun otro fin.</t>
  </si>
  <si>
    <t>VERSIÓN: 2.0</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</si>
</sst>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2"/>
      <name val="Times New Roman"/>
      <family val="1"/>
    </font>
    <font>
      <b/>
      <sz val="7"/>
      <color indexed="9"/>
      <name val="Arial"/>
      <family val="2"/>
    </font>
    <font>
      <b/>
      <sz val="14"/>
      <color indexed="8"/>
      <name val="Arial Narrow"/>
      <family val="2"/>
    </font>
    <font>
      <b/>
      <sz val="12"/>
      <color indexed="8"/>
      <name val="Arial Narrow"/>
      <family val="2"/>
    </font>
    <font>
      <b/>
      <sz val="12"/>
      <color indexed="23"/>
      <name val="Arial Narrow"/>
      <family val="2"/>
    </font>
    <font>
      <b/>
      <sz val="7"/>
      <name val="Arial Narrow"/>
      <family val="2"/>
    </font>
    <font>
      <sz val="9"/>
      <color indexed="81"/>
      <name val="Tahoma"/>
      <family val="2"/>
    </font>
    <font>
      <sz val="9"/>
      <color indexed="81"/>
      <name val="Arial Narrow"/>
      <family val="2"/>
    </font>
    <font>
      <b/>
      <sz val="9"/>
      <color indexed="81"/>
      <name val="Tahoma"/>
      <family val="2"/>
    </font>
    <font>
      <b/>
      <sz val="16"/>
      <color indexed="23"/>
      <name val="Arial Narrow"/>
      <family val="2"/>
    </font>
    <font>
      <b/>
      <sz val="16"/>
      <color indexed="8"/>
      <name val="Arial Narrow"/>
      <family val="2"/>
    </font>
    <font>
      <b/>
      <sz val="11"/>
      <color indexed="8"/>
      <name val="Calibri"/>
      <family val="2"/>
    </font>
    <font>
      <sz val="11"/>
      <name val="Arial"/>
      <family val="2"/>
    </font>
    <font>
      <sz val="11"/>
      <name val="Calibri"/>
      <family val="2"/>
    </font>
    <font>
      <b/>
      <sz val="11"/>
      <name val="Calibri"/>
      <family val="2"/>
    </font>
    <font>
      <b/>
      <sz val="11"/>
      <name val="Arial"/>
      <family val="2"/>
    </font>
    <font>
      <u/>
      <sz val="11"/>
      <color theme="10"/>
      <name val="Calibri"/>
      <family val="2"/>
      <scheme val="minor"/>
    </font>
    <font>
      <b/>
      <sz val="11"/>
      <color theme="1"/>
      <name val="Calibri"/>
      <family val="2"/>
      <scheme val="minor"/>
    </font>
    <font>
      <sz val="9"/>
      <color theme="1"/>
      <name val="Arial Narrow"/>
      <family val="2"/>
    </font>
    <font>
      <b/>
      <sz val="10"/>
      <color theme="1"/>
      <name val="Arial Narrow"/>
      <family val="2"/>
    </font>
    <font>
      <sz val="10"/>
      <color theme="1"/>
      <name val="Arial Narrow"/>
      <family val="2"/>
    </font>
    <font>
      <sz val="11"/>
      <color theme="1"/>
      <name val="Arial Narrow"/>
      <family val="2"/>
    </font>
    <font>
      <sz val="8"/>
      <color theme="1"/>
      <name val="Arial"/>
      <family val="2"/>
    </font>
    <font>
      <b/>
      <sz val="8"/>
      <color theme="1"/>
      <name val="Arial"/>
      <family val="2"/>
    </font>
    <font>
      <b/>
      <sz val="8"/>
      <color rgb="FFFFFFFF"/>
      <name val="Arial"/>
      <family val="2"/>
    </font>
    <font>
      <b/>
      <sz val="8"/>
      <color rgb="FF000000"/>
      <name val="Arial"/>
      <family val="2"/>
    </font>
    <font>
      <b/>
      <sz val="11"/>
      <color theme="1"/>
      <name val="Arial Narrow"/>
      <family val="2"/>
    </font>
    <font>
      <sz val="11"/>
      <color theme="0"/>
      <name val="Arial Narrow"/>
      <family val="2"/>
    </font>
    <font>
      <sz val="10"/>
      <color theme="1"/>
      <name val="Arial"/>
      <family val="2"/>
    </font>
    <font>
      <sz val="11"/>
      <name val="Calibri"/>
      <family val="2"/>
      <scheme val="minor"/>
    </font>
    <font>
      <sz val="8"/>
      <color theme="1"/>
      <name val="Arial Narrow"/>
      <family val="2"/>
    </font>
    <font>
      <b/>
      <sz val="14"/>
      <color theme="1"/>
      <name val="Arial Narrow"/>
      <family val="2"/>
    </font>
    <font>
      <b/>
      <sz val="16"/>
      <color theme="1"/>
      <name val="Arial Narrow"/>
      <family val="2"/>
    </font>
    <font>
      <b/>
      <sz val="12"/>
      <color theme="1"/>
      <name val="Calibri"/>
      <family val="2"/>
      <scheme val="minor"/>
    </font>
    <font>
      <sz val="11"/>
      <name val="Arial Narrow"/>
      <family val="2"/>
    </font>
    <font>
      <sz val="11"/>
      <color rgb="FFFF0000"/>
      <name val="Arial Narrow"/>
      <family val="2"/>
    </font>
    <font>
      <sz val="9"/>
      <name val="Arial Narrow"/>
      <family val="2"/>
    </font>
    <font>
      <sz val="11"/>
      <color rgb="FF000000"/>
      <name val="Arial Narrow"/>
      <family val="2"/>
    </font>
    <font>
      <sz val="10"/>
      <color rgb="FF000000"/>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990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tint="0.499984740745262"/>
      </left>
      <right/>
      <top/>
      <bottom/>
      <diagonal/>
    </border>
  </borders>
  <cellStyleXfs count="3">
    <xf numFmtId="0" fontId="0" fillId="0" borderId="0"/>
    <xf numFmtId="0" fontId="17" fillId="0" borderId="0" applyNumberFormat="0" applyFill="0" applyBorder="0" applyAlignment="0" applyProtection="0"/>
    <xf numFmtId="0" fontId="1" fillId="0" borderId="0"/>
  </cellStyleXfs>
  <cellXfs count="162">
    <xf numFmtId="0" fontId="0" fillId="0" borderId="0" xfId="0"/>
    <xf numFmtId="0" fontId="0" fillId="0" borderId="1" xfId="0" applyBorder="1"/>
    <xf numFmtId="0" fontId="6" fillId="0" borderId="1" xfId="2" applyNumberFormat="1" applyFont="1" applyFill="1" applyBorder="1" applyAlignment="1" applyProtection="1">
      <alignment horizontal="center" vertical="center" wrapText="1"/>
      <protection locked="0"/>
    </xf>
    <xf numFmtId="0" fontId="19" fillId="0" borderId="0" xfId="0" applyFont="1"/>
    <xf numFmtId="0" fontId="19" fillId="0" borderId="0" xfId="0" applyFont="1" applyAlignment="1">
      <alignment vertical="center" wrapText="1"/>
    </xf>
    <xf numFmtId="0" fontId="20" fillId="2" borderId="0" xfId="0" applyFont="1" applyFill="1" applyAlignment="1">
      <alignment horizontal="center" vertical="top"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top" wrapText="1"/>
    </xf>
    <xf numFmtId="0" fontId="21" fillId="0" borderId="0" xfId="0" applyFont="1"/>
    <xf numFmtId="0" fontId="21" fillId="3" borderId="0" xfId="0" applyFont="1" applyFill="1" applyBorder="1" applyAlignment="1">
      <alignment horizontal="center" vertical="top" wrapText="1"/>
    </xf>
    <xf numFmtId="0" fontId="21" fillId="3" borderId="2" xfId="0" applyFont="1" applyFill="1" applyBorder="1" applyAlignment="1">
      <alignment horizontal="center" vertical="top" wrapText="1"/>
    </xf>
    <xf numFmtId="0" fontId="17" fillId="0" borderId="0" xfId="1"/>
    <xf numFmtId="0" fontId="21" fillId="0" borderId="0" xfId="0" applyFont="1" applyAlignment="1">
      <alignment horizontal="center" vertical="center" wrapText="1"/>
    </xf>
    <xf numFmtId="0" fontId="19" fillId="0" borderId="0" xfId="0" applyFont="1" applyAlignment="1">
      <alignment horizontal="center" vertical="center" wrapText="1"/>
    </xf>
    <xf numFmtId="0" fontId="22" fillId="0" borderId="0" xfId="0" applyFont="1"/>
    <xf numFmtId="0" fontId="19" fillId="0" borderId="0" xfId="0" applyFont="1" applyFill="1" applyBorder="1" applyAlignment="1">
      <alignment horizontal="center" vertical="center" wrapText="1"/>
    </xf>
    <xf numFmtId="0" fontId="19" fillId="0" borderId="0" xfId="0" applyFont="1" applyFill="1" applyBorder="1" applyAlignment="1">
      <alignment horizontal="centerContinuous"/>
    </xf>
    <xf numFmtId="0" fontId="20" fillId="2" borderId="1" xfId="0" applyFont="1" applyFill="1" applyBorder="1" applyAlignment="1">
      <alignment horizontal="center" vertical="top" wrapText="1"/>
    </xf>
    <xf numFmtId="0" fontId="23" fillId="0" borderId="0" xfId="0" applyFont="1"/>
    <xf numFmtId="0" fontId="24" fillId="4" borderId="0" xfId="0" applyFont="1" applyFill="1"/>
    <xf numFmtId="0" fontId="23" fillId="4" borderId="0" xfId="0" applyFont="1" applyFill="1"/>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5" xfId="0" applyFont="1" applyFill="1" applyBorder="1" applyAlignment="1">
      <alignment horizontal="center" vertical="center"/>
    </xf>
    <xf numFmtId="0" fontId="25" fillId="6" borderId="6" xfId="0" applyFont="1" applyFill="1" applyBorder="1" applyAlignment="1">
      <alignment horizontal="center" vertical="center" wrapText="1" readingOrder="1"/>
    </xf>
    <xf numFmtId="0" fontId="25" fillId="6" borderId="7" xfId="0" applyFont="1" applyFill="1" applyBorder="1" applyAlignment="1">
      <alignment horizontal="center" vertical="center" wrapText="1" readingOrder="1"/>
    </xf>
    <xf numFmtId="0" fontId="25" fillId="6" borderId="8" xfId="0" applyFont="1" applyFill="1" applyBorder="1" applyAlignment="1">
      <alignment horizontal="center" vertical="center" wrapText="1" readingOrder="1"/>
    </xf>
    <xf numFmtId="0" fontId="26" fillId="7" borderId="6" xfId="0" applyFont="1" applyFill="1" applyBorder="1" applyAlignment="1">
      <alignment horizontal="center" vertical="center" wrapText="1" readingOrder="1"/>
    </xf>
    <xf numFmtId="0" fontId="26" fillId="7" borderId="1" xfId="0" applyFont="1" applyFill="1" applyBorder="1" applyAlignment="1">
      <alignment horizontal="center" vertical="center" wrapText="1" readingOrder="1"/>
    </xf>
    <xf numFmtId="0" fontId="26" fillId="7" borderId="9" xfId="0" applyFont="1" applyFill="1" applyBorder="1" applyAlignment="1">
      <alignment horizontal="center" vertical="center" wrapText="1" readingOrder="1"/>
    </xf>
    <xf numFmtId="0" fontId="25" fillId="8" borderId="6" xfId="0" applyFont="1" applyFill="1" applyBorder="1" applyAlignment="1">
      <alignment horizontal="center" vertical="center" wrapText="1" readingOrder="1"/>
    </xf>
    <xf numFmtId="0" fontId="25" fillId="8" borderId="10" xfId="0" applyFont="1" applyFill="1" applyBorder="1" applyAlignment="1">
      <alignment horizontal="center" vertical="center" wrapText="1" readingOrder="1"/>
    </xf>
    <xf numFmtId="0" fontId="25" fillId="8" borderId="11" xfId="0" applyFont="1" applyFill="1" applyBorder="1" applyAlignment="1">
      <alignment horizontal="center" vertical="center" wrapText="1" readingOrder="1"/>
    </xf>
    <xf numFmtId="0" fontId="25" fillId="8" borderId="1" xfId="0" applyFont="1" applyFill="1" applyBorder="1" applyAlignment="1">
      <alignment horizontal="center" vertical="center" wrapText="1" readingOrder="1"/>
    </xf>
    <xf numFmtId="0" fontId="25" fillId="8" borderId="9" xfId="0" applyFont="1" applyFill="1" applyBorder="1" applyAlignment="1">
      <alignment horizontal="center" vertical="center" wrapText="1" readingOrder="1"/>
    </xf>
    <xf numFmtId="0" fontId="21" fillId="0" borderId="1" xfId="0" applyFont="1" applyBorder="1" applyAlignment="1">
      <alignment wrapText="1"/>
    </xf>
    <xf numFmtId="0" fontId="0" fillId="0" borderId="0" xfId="0" applyAlignment="1">
      <alignment horizontal="center"/>
    </xf>
    <xf numFmtId="0" fontId="21" fillId="0" borderId="2" xfId="0" applyFont="1" applyBorder="1" applyAlignment="1">
      <alignment wrapText="1"/>
    </xf>
    <xf numFmtId="0" fontId="23" fillId="0" borderId="12" xfId="0" applyFont="1" applyBorder="1" applyAlignment="1">
      <alignment horizont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7" fillId="9" borderId="1" xfId="0" applyFont="1" applyFill="1" applyBorder="1" applyAlignment="1">
      <alignment horizontal="center" vertical="center"/>
    </xf>
    <xf numFmtId="0" fontId="27" fillId="9" borderId="1" xfId="0" applyFont="1" applyFill="1" applyBorder="1" applyAlignment="1">
      <alignment horizontal="center" vertical="center" wrapText="1"/>
    </xf>
    <xf numFmtId="0" fontId="27" fillId="9" borderId="1" xfId="0" applyFont="1" applyFill="1" applyBorder="1" applyAlignment="1">
      <alignment horizontal="centerContinuous" vertical="center" wrapText="1"/>
    </xf>
    <xf numFmtId="0" fontId="27" fillId="9" borderId="1" xfId="0" applyFont="1" applyFill="1" applyBorder="1" applyAlignment="1">
      <alignment horizontal="centerContinuous" vertical="center"/>
    </xf>
    <xf numFmtId="0" fontId="22" fillId="0" borderId="1" xfId="0" applyFont="1" applyBorder="1" applyAlignment="1">
      <alignment wrapText="1"/>
    </xf>
    <xf numFmtId="0" fontId="22" fillId="0" borderId="1" xfId="0" applyFont="1" applyBorder="1"/>
    <xf numFmtId="14" fontId="22" fillId="0" borderId="1" xfId="0" applyNumberFormat="1" applyFont="1" applyBorder="1" applyAlignment="1">
      <alignment horizontal="center" vertical="center"/>
    </xf>
    <xf numFmtId="0" fontId="22" fillId="0" borderId="1" xfId="0" applyFont="1" applyFill="1" applyBorder="1" applyAlignment="1">
      <alignment horizontal="center" vertical="center" wrapText="1"/>
    </xf>
    <xf numFmtId="0" fontId="0" fillId="0" borderId="0" xfId="0" applyFont="1"/>
    <xf numFmtId="0" fontId="0" fillId="0" borderId="0" xfId="0" applyFont="1" applyAlignment="1">
      <alignment horizontal="left" vertical="center"/>
    </xf>
    <xf numFmtId="0" fontId="0" fillId="0" borderId="0" xfId="0" applyFill="1"/>
    <xf numFmtId="0" fontId="0" fillId="0" borderId="1" xfId="0" applyBorder="1" applyAlignment="1">
      <alignment wrapText="1"/>
    </xf>
    <xf numFmtId="0" fontId="1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0" fillId="0" borderId="1" xfId="0" applyFill="1" applyBorder="1" applyAlignment="1">
      <alignment wrapText="1"/>
    </xf>
    <xf numFmtId="0" fontId="29" fillId="0" borderId="1" xfId="0" applyFont="1" applyFill="1" applyBorder="1" applyAlignment="1">
      <alignment horizontal="justify" vertical="center"/>
    </xf>
    <xf numFmtId="0" fontId="0" fillId="0" borderId="1" xfId="0" applyFill="1" applyBorder="1" applyAlignment="1">
      <alignment horizontal="left" vertical="top" wrapText="1"/>
    </xf>
    <xf numFmtId="0" fontId="30" fillId="0" borderId="1" xfId="0" applyFont="1" applyFill="1" applyBorder="1" applyAlignment="1">
      <alignment wrapText="1"/>
    </xf>
    <xf numFmtId="0" fontId="13" fillId="0" borderId="1" xfId="0" applyFont="1" applyFill="1" applyBorder="1" applyAlignment="1">
      <alignment wrapText="1"/>
    </xf>
    <xf numFmtId="0" fontId="0" fillId="0" borderId="1" xfId="0" applyBorder="1" applyAlignment="1">
      <alignment horizontal="left" vertical="center" wrapText="1"/>
    </xf>
    <xf numFmtId="0" fontId="18" fillId="6" borderId="1" xfId="0" applyFont="1" applyFill="1" applyBorder="1" applyAlignment="1">
      <alignment vertical="center"/>
    </xf>
    <xf numFmtId="0" fontId="0" fillId="0" borderId="1" xfId="0" applyBorder="1" applyAlignment="1">
      <alignment horizontal="left" wrapText="1"/>
    </xf>
    <xf numFmtId="0" fontId="18" fillId="7" borderId="1" xfId="0" applyFont="1" applyFill="1" applyBorder="1"/>
    <xf numFmtId="0" fontId="18" fillId="10" borderId="1" xfId="0" applyFont="1" applyFill="1" applyBorder="1"/>
    <xf numFmtId="0" fontId="0" fillId="6" borderId="1" xfId="0" applyFill="1" applyBorder="1" applyAlignment="1">
      <alignment horizontal="center" vertical="center"/>
    </xf>
    <xf numFmtId="0" fontId="0" fillId="10" borderId="1" xfId="0" applyFill="1" applyBorder="1" applyAlignment="1">
      <alignment horizontal="center" vertical="center"/>
    </xf>
    <xf numFmtId="0" fontId="18" fillId="0" borderId="1" xfId="0" applyFont="1" applyFill="1" applyBorder="1" applyAlignment="1">
      <alignment horizontal="center"/>
    </xf>
    <xf numFmtId="0" fontId="22" fillId="0" borderId="1" xfId="0" applyFont="1" applyFill="1" applyBorder="1" applyAlignment="1">
      <alignment horizontal="center" vertical="center"/>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0" fillId="0" borderId="1" xfId="0" applyFill="1" applyBorder="1" applyAlignment="1">
      <alignment vertical="center" wrapText="1"/>
    </xf>
    <xf numFmtId="0" fontId="18" fillId="0" borderId="1" xfId="0" applyFont="1" applyFill="1" applyBorder="1" applyAlignment="1">
      <alignment vertical="top" wrapText="1"/>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7" fillId="12" borderId="13"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35"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0" fontId="28" fillId="13" borderId="1" xfId="0" applyFont="1" applyFill="1" applyBorder="1" applyAlignment="1" applyProtection="1">
      <alignment horizontal="center" vertical="center"/>
      <protection locked="0"/>
    </xf>
    <xf numFmtId="0" fontId="28" fillId="13" borderId="1" xfId="0" applyFont="1" applyFill="1" applyBorder="1" applyAlignment="1" applyProtection="1">
      <alignment horizontal="center" vertical="center" wrapText="1"/>
      <protection locked="0"/>
    </xf>
    <xf numFmtId="0" fontId="0" fillId="13" borderId="0" xfId="0" applyFill="1"/>
    <xf numFmtId="0" fontId="0" fillId="10" borderId="0" xfId="0" applyFill="1"/>
    <xf numFmtId="0" fontId="28" fillId="10" borderId="1" xfId="0" applyFont="1" applyFill="1" applyBorder="1" applyAlignment="1" applyProtection="1">
      <alignment horizontal="center" vertical="center"/>
      <protection locked="0"/>
    </xf>
    <xf numFmtId="0" fontId="28" fillId="1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39" fillId="0" borderId="1" xfId="0" applyFont="1" applyFill="1" applyBorder="1" applyAlignment="1">
      <alignment horizontal="center" vertical="center" wrapText="1"/>
    </xf>
    <xf numFmtId="0" fontId="36" fillId="0" borderId="1" xfId="0" applyFont="1" applyFill="1" applyBorder="1" applyAlignment="1" applyProtection="1">
      <alignment horizontal="center" vertical="center" wrapText="1"/>
      <protection locked="0"/>
    </xf>
    <xf numFmtId="0" fontId="3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center" vertical="center"/>
    </xf>
    <xf numFmtId="0" fontId="37" fillId="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justify" vertical="center" wrapText="1"/>
      <protection locked="0"/>
    </xf>
    <xf numFmtId="0" fontId="22" fillId="0" borderId="1"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27" fillId="9" borderId="16"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4" xfId="0" applyFont="1" applyFill="1" applyBorder="1" applyAlignment="1">
      <alignment horizontal="center" vertical="center"/>
    </xf>
    <xf numFmtId="0" fontId="27" fillId="9" borderId="16" xfId="0" applyFont="1" applyFill="1" applyBorder="1" applyAlignment="1">
      <alignment horizontal="center" vertical="center" wrapText="1"/>
    </xf>
    <xf numFmtId="0" fontId="27" fillId="9" borderId="15" xfId="0" applyFont="1" applyFill="1" applyBorder="1" applyAlignment="1">
      <alignment horizontal="center" vertical="center" wrapText="1"/>
    </xf>
    <xf numFmtId="0" fontId="27" fillId="9" borderId="1" xfId="0" applyFont="1" applyFill="1" applyBorder="1" applyAlignment="1">
      <alignment horizontal="center"/>
    </xf>
    <xf numFmtId="0" fontId="27"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1" fillId="0" borderId="1" xfId="0" applyFont="1" applyBorder="1" applyAlignment="1">
      <alignment horizontal="center" vertical="top" wrapText="1"/>
    </xf>
    <xf numFmtId="0" fontId="31" fillId="0" borderId="15" xfId="0" applyFont="1" applyBorder="1" applyAlignment="1">
      <alignment horizontal="center" vertical="top" wrapText="1"/>
    </xf>
    <xf numFmtId="0" fontId="31" fillId="0" borderId="17"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wrapText="1"/>
    </xf>
    <xf numFmtId="0" fontId="31" fillId="0" borderId="12" xfId="0" applyFont="1" applyBorder="1" applyAlignment="1">
      <alignment horizontal="center" wrapText="1"/>
    </xf>
    <xf numFmtId="0" fontId="31" fillId="0" borderId="0" xfId="0" applyFont="1" applyBorder="1" applyAlignment="1">
      <alignment horizontal="center" wrapText="1"/>
    </xf>
    <xf numFmtId="0" fontId="31" fillId="0" borderId="20" xfId="0" applyFont="1" applyBorder="1" applyAlignment="1">
      <alignment horizontal="center" wrapText="1"/>
    </xf>
    <xf numFmtId="0" fontId="31" fillId="0" borderId="21" xfId="0" applyFont="1" applyBorder="1" applyAlignment="1">
      <alignment horizontal="center" wrapText="1"/>
    </xf>
    <xf numFmtId="0" fontId="31" fillId="0" borderId="22" xfId="0" applyFont="1" applyBorder="1" applyAlignment="1">
      <alignment horizontal="center" wrapText="1"/>
    </xf>
    <xf numFmtId="0" fontId="31" fillId="0" borderId="23" xfId="0" applyFont="1" applyBorder="1" applyAlignment="1">
      <alignment horizontal="center" wrapText="1"/>
    </xf>
    <xf numFmtId="0" fontId="33" fillId="0" borderId="1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1" fillId="0" borderId="16" xfId="0" applyFont="1" applyBorder="1" applyAlignment="1">
      <alignment horizontal="center" vertical="top" wrapText="1"/>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1" xfId="0" applyFill="1" applyBorder="1" applyAlignment="1">
      <alignment vertical="top" wrapText="1"/>
    </xf>
    <xf numFmtId="0" fontId="18" fillId="0" borderId="1" xfId="0" applyFont="1" applyFill="1" applyBorder="1" applyAlignment="1">
      <alignment horizontal="center"/>
    </xf>
    <xf numFmtId="0" fontId="34" fillId="11"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34" fillId="11" borderId="1" xfId="0" applyFont="1" applyFill="1" applyBorder="1" applyAlignment="1">
      <alignment horizontal="center"/>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2" xfId="0" applyFont="1" applyFill="1" applyBorder="1" applyAlignment="1">
      <alignment horizontal="left" vertical="center"/>
    </xf>
    <xf numFmtId="0" fontId="18" fillId="0" borderId="1" xfId="0" applyFont="1" applyBorder="1" applyAlignment="1">
      <alignment horizontal="center"/>
    </xf>
    <xf numFmtId="0" fontId="18" fillId="0" borderId="22" xfId="0" applyFont="1" applyBorder="1" applyAlignment="1">
      <alignment horizont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 fillId="0" borderId="33" xfId="2" applyNumberFormat="1" applyFont="1" applyFill="1" applyBorder="1" applyAlignment="1" applyProtection="1">
      <alignment horizontal="center" vertical="center" wrapText="1"/>
      <protection locked="0"/>
    </xf>
    <xf numFmtId="0" fontId="2" fillId="0" borderId="0" xfId="2" applyNumberFormat="1" applyFont="1" applyFill="1" applyBorder="1" applyAlignment="1" applyProtection="1">
      <alignment horizontal="center" vertical="center" wrapText="1"/>
      <protection locked="0"/>
    </xf>
    <xf numFmtId="0" fontId="0" fillId="0" borderId="1" xfId="0" applyBorder="1" applyAlignment="1">
      <alignment horizontal="center"/>
    </xf>
    <xf numFmtId="0" fontId="31" fillId="0" borderId="14" xfId="0" applyFont="1" applyBorder="1" applyAlignment="1">
      <alignment horizontal="center" vertical="top" wrapText="1"/>
    </xf>
    <xf numFmtId="0" fontId="25" fillId="6" borderId="1" xfId="0" applyFont="1" applyFill="1" applyBorder="1" applyAlignment="1">
      <alignment horizontal="center" vertical="center" wrapText="1" readingOrder="1"/>
    </xf>
    <xf numFmtId="0" fontId="25" fillId="6" borderId="9" xfId="0" applyFont="1" applyFill="1" applyBorder="1" applyAlignment="1">
      <alignment horizontal="center" vertical="center" wrapText="1" readingOrder="1"/>
    </xf>
    <xf numFmtId="0" fontId="20" fillId="2" borderId="1" xfId="0" applyFont="1" applyFill="1" applyBorder="1" applyAlignment="1">
      <alignment horizontal="center" vertical="top" wrapText="1"/>
    </xf>
    <xf numFmtId="0" fontId="23" fillId="4" borderId="24" xfId="0" applyFont="1" applyFill="1" applyBorder="1" applyAlignment="1">
      <alignment horizontal="center"/>
    </xf>
    <xf numFmtId="0" fontId="23" fillId="4" borderId="25" xfId="0" applyFont="1" applyFill="1" applyBorder="1" applyAlignment="1">
      <alignment horizontal="center"/>
    </xf>
    <xf numFmtId="0" fontId="24" fillId="4" borderId="26" xfId="0" applyFont="1" applyFill="1" applyBorder="1" applyAlignment="1">
      <alignment horizontal="center"/>
    </xf>
    <xf numFmtId="0" fontId="24" fillId="4" borderId="27" xfId="0" applyFont="1" applyFill="1" applyBorder="1" applyAlignment="1">
      <alignment horizontal="center"/>
    </xf>
    <xf numFmtId="0" fontId="24" fillId="4" borderId="28" xfId="0" applyFont="1" applyFill="1" applyBorder="1" applyAlignment="1">
      <alignment horizontal="center"/>
    </xf>
    <xf numFmtId="0" fontId="25" fillId="6" borderId="10" xfId="0" applyFont="1" applyFill="1" applyBorder="1" applyAlignment="1">
      <alignment horizontal="center" vertical="center" wrapText="1" readingOrder="1"/>
    </xf>
    <xf numFmtId="0" fontId="25" fillId="6" borderId="2" xfId="0" applyFont="1" applyFill="1" applyBorder="1" applyAlignment="1">
      <alignment horizontal="center" vertical="center" wrapText="1" readingOrder="1"/>
    </xf>
    <xf numFmtId="0" fontId="25" fillId="6" borderId="11" xfId="0" applyFont="1" applyFill="1" applyBorder="1" applyAlignment="1">
      <alignment horizontal="center" vertical="center" wrapText="1" readingOrder="1"/>
    </xf>
    <xf numFmtId="0" fontId="25" fillId="6" borderId="29" xfId="0" applyFont="1" applyFill="1" applyBorder="1" applyAlignment="1">
      <alignment horizontal="center" vertical="center" wrapText="1" readingOrder="1"/>
    </xf>
    <xf numFmtId="0" fontId="24" fillId="4" borderId="30" xfId="0" applyFont="1" applyFill="1" applyBorder="1" applyAlignment="1">
      <alignment horizontal="center"/>
    </xf>
    <xf numFmtId="0" fontId="24" fillId="4" borderId="31" xfId="0" applyFont="1" applyFill="1" applyBorder="1" applyAlignment="1">
      <alignment horizontal="center"/>
    </xf>
    <xf numFmtId="0" fontId="24" fillId="4" borderId="32" xfId="0" applyFont="1" applyFill="1" applyBorder="1" applyAlignment="1">
      <alignment horizontal="center"/>
    </xf>
  </cellXfs>
  <cellStyles count="3">
    <cellStyle name="Hipervínculo" xfId="1" builtinId="8"/>
    <cellStyle name="Normal" xfId="0" builtinId="0"/>
    <cellStyle name="Normal 4" xfId="2"/>
  </cellStyles>
  <dxfs count="9">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0</xdr:row>
      <xdr:rowOff>85725</xdr:rowOff>
    </xdr:from>
    <xdr:to>
      <xdr:col>2</xdr:col>
      <xdr:colOff>1562100</xdr:colOff>
      <xdr:row>3</xdr:row>
      <xdr:rowOff>161925</xdr:rowOff>
    </xdr:to>
    <xdr:pic>
      <xdr:nvPicPr>
        <xdr:cNvPr id="2199"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50" t="6520" r="3458" b="10547"/>
        <a:stretch>
          <a:fillRect/>
        </a:stretch>
      </xdr:blipFill>
      <xdr:spPr bwMode="auto">
        <a:xfrm>
          <a:off x="676275" y="85725"/>
          <a:ext cx="3724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390525</xdr:colOff>
      <xdr:row>0</xdr:row>
      <xdr:rowOff>123825</xdr:rowOff>
    </xdr:from>
    <xdr:to>
      <xdr:col>18</xdr:col>
      <xdr:colOff>923926</xdr:colOff>
      <xdr:row>4</xdr:row>
      <xdr:rowOff>19050</xdr:rowOff>
    </xdr:to>
    <xdr:pic>
      <xdr:nvPicPr>
        <xdr:cNvPr id="2200"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78500" y="123825"/>
          <a:ext cx="30194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695325</xdr:colOff>
      <xdr:row>0</xdr:row>
      <xdr:rowOff>76200</xdr:rowOff>
    </xdr:from>
    <xdr:to>
      <xdr:col>2</xdr:col>
      <xdr:colOff>0</xdr:colOff>
      <xdr:row>2</xdr:row>
      <xdr:rowOff>133350</xdr:rowOff>
    </xdr:to>
    <xdr:pic>
      <xdr:nvPicPr>
        <xdr:cNvPr id="113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6200"/>
          <a:ext cx="15335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523875</xdr:colOff>
      <xdr:row>0</xdr:row>
      <xdr:rowOff>171450</xdr:rowOff>
    </xdr:from>
    <xdr:to>
      <xdr:col>12</xdr:col>
      <xdr:colOff>314325</xdr:colOff>
      <xdr:row>3</xdr:row>
      <xdr:rowOff>114300</xdr:rowOff>
    </xdr:to>
    <xdr:pic>
      <xdr:nvPicPr>
        <xdr:cNvPr id="1138"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171450"/>
          <a:ext cx="17049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administrativa(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correccion%20SUBDIRECCION%20FINANCIERA_tesorer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SUBDIRECCION%20FINANCIERA_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PRESUPUESTO%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olc/AppData/Local/Temp/Copia%20de%20correccion%20SUBDIRECCION%20FINANCIERA_tesore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afili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atenci&#243;n%20al%20ciudada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CONTROL%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direccionamiento%20estrategic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PRESTACIONES%20ECONOMIC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secretaria%20y%20gestion%20docum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olc/Desktop/Desktop/sol%20cure/sgsi/Actualizaci&#243;n%20SGSPI/2019/ACTIVOS%20DE%20INFORMACI&#211;N/activos%20reportados%20por%20procesos/servicios%20de%20salud%20corregi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atianap/AppData/Local/Temp/INV_ACTIVOS_DE_INFORMACION%20GT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
      <sheetName val="definiciones y reglas de campo"/>
      <sheetName val="LISTAS2"/>
      <sheetName val="Criterios de valoración"/>
      <sheetName val="Índice de información Clasficad"/>
      <sheetName val="List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rezi.com/vhff2y_dllxb/clasificacion-de-activos-de-informacion/" TargetMode="External"/><Relationship Id="rId1" Type="http://schemas.openxmlformats.org/officeDocument/2006/relationships/hyperlink" Target="http://es.scribd.com/doc/230713715/Manual-de-Acceso-a-la-Informacion-Publica-FL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1"/>
  <sheetViews>
    <sheetView showGridLines="0" tabSelected="1" zoomScale="66" zoomScaleNormal="66" workbookViewId="0">
      <selection activeCell="D1" sqref="D1:N5"/>
    </sheetView>
  </sheetViews>
  <sheetFormatPr baseColWidth="10" defaultColWidth="0" defaultRowHeight="16.5" x14ac:dyDescent="0.3"/>
  <cols>
    <col min="1" max="1" width="18.5703125" customWidth="1"/>
    <col min="2" max="2" width="24" customWidth="1"/>
    <col min="3" max="3" width="42" customWidth="1"/>
    <col min="4" max="4" width="17.42578125" hidden="1" customWidth="1"/>
    <col min="5" max="5" width="22" customWidth="1"/>
    <col min="6" max="6" width="11.42578125" customWidth="1"/>
    <col min="7" max="7" width="16.28515625" customWidth="1"/>
    <col min="8" max="8" width="44.28515625" customWidth="1"/>
    <col min="9" max="9" width="17.140625" customWidth="1"/>
    <col min="10" max="11" width="16" customWidth="1"/>
    <col min="12" max="12" width="17.140625" customWidth="1"/>
    <col min="13" max="13" width="12.5703125" customWidth="1"/>
    <col min="14" max="14" width="13.140625" customWidth="1"/>
    <col min="15" max="15" width="16.140625" customWidth="1"/>
    <col min="16" max="16" width="12" customWidth="1"/>
    <col min="17" max="17" width="13.140625" customWidth="1"/>
    <col min="18" max="18" width="12.140625" style="14" customWidth="1"/>
    <col min="19" max="19" width="15.7109375" customWidth="1"/>
    <col min="20" max="20" width="12.140625" customWidth="1"/>
    <col min="21" max="21" width="11.85546875" customWidth="1"/>
    <col min="22" max="16384" width="11.42578125" hidden="1"/>
  </cols>
  <sheetData>
    <row r="1" spans="1:21" ht="15" customHeight="1" x14ac:dyDescent="0.25">
      <c r="A1" s="112" t="s">
        <v>115</v>
      </c>
      <c r="B1" s="113"/>
      <c r="C1" s="114"/>
      <c r="D1" s="121" t="s">
        <v>116</v>
      </c>
      <c r="E1" s="122"/>
      <c r="F1" s="122"/>
      <c r="G1" s="122"/>
      <c r="H1" s="122"/>
      <c r="I1" s="122"/>
      <c r="J1" s="122"/>
      <c r="K1" s="122"/>
      <c r="L1" s="122"/>
      <c r="M1" s="122"/>
      <c r="N1" s="123"/>
      <c r="O1" s="109"/>
      <c r="P1" s="109"/>
      <c r="Q1" s="109"/>
      <c r="R1" s="109"/>
      <c r="S1" s="109"/>
      <c r="T1" s="109"/>
      <c r="U1" s="109"/>
    </row>
    <row r="2" spans="1:21" ht="15" customHeight="1" x14ac:dyDescent="0.25">
      <c r="A2" s="115"/>
      <c r="B2" s="116"/>
      <c r="C2" s="117"/>
      <c r="D2" s="121"/>
      <c r="E2" s="122"/>
      <c r="F2" s="122"/>
      <c r="G2" s="122"/>
      <c r="H2" s="122"/>
      <c r="I2" s="122"/>
      <c r="J2" s="122"/>
      <c r="K2" s="122"/>
      <c r="L2" s="122"/>
      <c r="M2" s="122"/>
      <c r="N2" s="123"/>
      <c r="O2" s="109"/>
      <c r="P2" s="109"/>
      <c r="Q2" s="109"/>
      <c r="R2" s="109"/>
      <c r="S2" s="109"/>
      <c r="T2" s="109"/>
      <c r="U2" s="109"/>
    </row>
    <row r="3" spans="1:21" ht="15" customHeight="1" x14ac:dyDescent="0.25">
      <c r="A3" s="115"/>
      <c r="B3" s="116"/>
      <c r="C3" s="117"/>
      <c r="D3" s="121"/>
      <c r="E3" s="122"/>
      <c r="F3" s="122"/>
      <c r="G3" s="122"/>
      <c r="H3" s="122"/>
      <c r="I3" s="122"/>
      <c r="J3" s="122"/>
      <c r="K3" s="122"/>
      <c r="L3" s="122"/>
      <c r="M3" s="122"/>
      <c r="N3" s="123"/>
      <c r="O3" s="109"/>
      <c r="P3" s="109"/>
      <c r="Q3" s="109"/>
      <c r="R3" s="109"/>
      <c r="S3" s="109"/>
      <c r="T3" s="109"/>
      <c r="U3" s="109"/>
    </row>
    <row r="4" spans="1:21" ht="15" customHeight="1" x14ac:dyDescent="0.25">
      <c r="A4" s="115"/>
      <c r="B4" s="116"/>
      <c r="C4" s="117"/>
      <c r="D4" s="121"/>
      <c r="E4" s="122"/>
      <c r="F4" s="122"/>
      <c r="G4" s="122"/>
      <c r="H4" s="122"/>
      <c r="I4" s="122"/>
      <c r="J4" s="122"/>
      <c r="K4" s="122"/>
      <c r="L4" s="122"/>
      <c r="M4" s="122"/>
      <c r="N4" s="123"/>
      <c r="O4" s="109"/>
      <c r="P4" s="109"/>
      <c r="Q4" s="109"/>
      <c r="R4" s="109"/>
      <c r="S4" s="109"/>
      <c r="T4" s="109"/>
      <c r="U4" s="109"/>
    </row>
    <row r="5" spans="1:21" ht="15" customHeight="1" x14ac:dyDescent="0.25">
      <c r="A5" s="118"/>
      <c r="B5" s="119"/>
      <c r="C5" s="120"/>
      <c r="D5" s="124"/>
      <c r="E5" s="125"/>
      <c r="F5" s="125"/>
      <c r="G5" s="125"/>
      <c r="H5" s="125"/>
      <c r="I5" s="125"/>
      <c r="J5" s="125"/>
      <c r="K5" s="125"/>
      <c r="L5" s="125"/>
      <c r="M5" s="125"/>
      <c r="N5" s="126"/>
      <c r="O5" s="109"/>
      <c r="P5" s="109"/>
      <c r="Q5" s="109"/>
      <c r="R5" s="109"/>
      <c r="S5" s="109"/>
      <c r="T5" s="109"/>
      <c r="U5" s="109"/>
    </row>
    <row r="6" spans="1:21" ht="15" customHeight="1" x14ac:dyDescent="0.25">
      <c r="A6" s="127" t="s">
        <v>550</v>
      </c>
      <c r="B6" s="111"/>
      <c r="C6" s="111"/>
      <c r="D6" s="111"/>
      <c r="E6" s="111"/>
      <c r="F6" s="111" t="s">
        <v>114</v>
      </c>
      <c r="G6" s="111"/>
      <c r="H6" s="111"/>
      <c r="I6" s="111"/>
      <c r="J6" s="111"/>
      <c r="K6" s="111"/>
      <c r="L6" s="111"/>
      <c r="M6" s="111"/>
      <c r="N6" s="111"/>
      <c r="O6" s="110" t="s">
        <v>14</v>
      </c>
      <c r="P6" s="110"/>
      <c r="Q6" s="110"/>
      <c r="R6" s="110"/>
      <c r="S6" s="110"/>
      <c r="T6" s="110"/>
      <c r="U6" s="110"/>
    </row>
    <row r="8" spans="1:21" ht="15" customHeight="1" x14ac:dyDescent="0.25">
      <c r="A8" s="3"/>
      <c r="B8" s="3"/>
      <c r="C8" s="3"/>
      <c r="D8" s="4"/>
      <c r="E8" s="4"/>
      <c r="F8" s="4"/>
      <c r="G8" s="4"/>
      <c r="H8" s="4"/>
      <c r="I8" s="4"/>
      <c r="J8" s="13"/>
      <c r="K8" s="13"/>
      <c r="L8" s="4"/>
      <c r="N8" s="15"/>
      <c r="O8" s="16"/>
      <c r="P8" s="16"/>
      <c r="Q8" s="16"/>
      <c r="R8" s="16"/>
    </row>
    <row r="9" spans="1:21" ht="34.5" customHeight="1" x14ac:dyDescent="0.3">
      <c r="A9" s="102" t="s">
        <v>219</v>
      </c>
      <c r="B9" s="103"/>
      <c r="C9" s="103"/>
      <c r="D9" s="103"/>
      <c r="E9" s="103"/>
      <c r="F9" s="104"/>
      <c r="G9" s="105" t="s">
        <v>220</v>
      </c>
      <c r="H9" s="106"/>
      <c r="I9" s="106"/>
      <c r="J9" s="102" t="s">
        <v>221</v>
      </c>
      <c r="K9" s="103"/>
      <c r="L9" s="104"/>
      <c r="M9" s="108" t="s">
        <v>222</v>
      </c>
      <c r="N9" s="108"/>
      <c r="O9" s="107" t="s">
        <v>223</v>
      </c>
      <c r="P9" s="107"/>
      <c r="Q9" s="107"/>
      <c r="R9" s="107"/>
      <c r="S9" s="107" t="s">
        <v>224</v>
      </c>
      <c r="T9" s="107"/>
      <c r="U9" s="107"/>
    </row>
    <row r="10" spans="1:21" ht="49.5" x14ac:dyDescent="0.25">
      <c r="A10" s="41" t="s">
        <v>19</v>
      </c>
      <c r="B10" s="41" t="s">
        <v>1</v>
      </c>
      <c r="C10" s="41" t="s">
        <v>23</v>
      </c>
      <c r="D10" s="42" t="s">
        <v>22</v>
      </c>
      <c r="E10" s="42" t="s">
        <v>26</v>
      </c>
      <c r="F10" s="42" t="s">
        <v>4</v>
      </c>
      <c r="G10" s="42" t="s">
        <v>24</v>
      </c>
      <c r="H10" s="42" t="s">
        <v>25</v>
      </c>
      <c r="I10" s="82" t="s">
        <v>117</v>
      </c>
      <c r="J10" s="42" t="s">
        <v>20</v>
      </c>
      <c r="K10" s="42" t="s">
        <v>21</v>
      </c>
      <c r="L10" s="81" t="s">
        <v>188</v>
      </c>
      <c r="M10" s="42" t="s">
        <v>110</v>
      </c>
      <c r="N10" s="42" t="s">
        <v>27</v>
      </c>
      <c r="O10" s="43" t="s">
        <v>53</v>
      </c>
      <c r="P10" s="44" t="s">
        <v>54</v>
      </c>
      <c r="Q10" s="44" t="s">
        <v>55</v>
      </c>
      <c r="R10" s="44" t="s">
        <v>28</v>
      </c>
      <c r="S10" s="44" t="s">
        <v>86</v>
      </c>
      <c r="T10" s="44" t="s">
        <v>87</v>
      </c>
      <c r="U10" s="44" t="s">
        <v>88</v>
      </c>
    </row>
    <row r="11" spans="1:21" s="89" customFormat="1" ht="181.5" x14ac:dyDescent="0.25">
      <c r="A11" s="83" t="s">
        <v>31</v>
      </c>
      <c r="B11" s="83" t="s">
        <v>230</v>
      </c>
      <c r="C11" s="83" t="s">
        <v>231</v>
      </c>
      <c r="D11" s="83" t="s">
        <v>232</v>
      </c>
      <c r="E11" s="83" t="s">
        <v>123</v>
      </c>
      <c r="F11" s="83" t="s">
        <v>177</v>
      </c>
      <c r="G11" s="83" t="s">
        <v>128</v>
      </c>
      <c r="H11" s="80" t="s">
        <v>125</v>
      </c>
      <c r="I11" s="83" t="s">
        <v>127</v>
      </c>
      <c r="J11" s="92" t="s">
        <v>148</v>
      </c>
      <c r="K11" s="92" t="s">
        <v>148</v>
      </c>
      <c r="L11" s="83" t="s">
        <v>234</v>
      </c>
      <c r="M11" s="83" t="s">
        <v>38</v>
      </c>
      <c r="N11" s="80" t="s">
        <v>365</v>
      </c>
      <c r="O11" s="83" t="s">
        <v>56</v>
      </c>
      <c r="P11" s="83" t="s">
        <v>57</v>
      </c>
      <c r="Q11" s="83" t="s">
        <v>57</v>
      </c>
      <c r="R11" s="90" t="str">
        <f>IF( OR(O11="Alto",P11="Alto",Q11="Alto"),"Crítico","No Crítico")</f>
        <v>Crítico</v>
      </c>
      <c r="S11" s="91" t="str">
        <f>IF(O11=Listas!$D$14,Listas!$E$14,IF(O11=Listas!$D$15,Listas!$E$15,IF(OR(O11=Listas!$D$16,X4=Listas!$E$16),Listas!$E$16,"Por clasificar")))</f>
        <v>Pública</v>
      </c>
      <c r="T11" s="90" t="str">
        <f>IF(OR(P11=Listas!$D$20,P11=Listas!$D$21),Listas!$E$20,IF(P11=Listas!$D$22,Listas!$E$22,"Por clasificar"))</f>
        <v>Crítica</v>
      </c>
      <c r="U11" s="90" t="str">
        <f>IF(OR(Q11=Listas!$D$27,Q11=Listas!$D$28),Listas!$E$27,IF(Q11=Listas!$D$29,Listas!$E$29,"Por clasificar"))</f>
        <v>Crítica</v>
      </c>
    </row>
    <row r="12" spans="1:21" s="89" customFormat="1" ht="66" customHeight="1" x14ac:dyDescent="0.25">
      <c r="A12" s="80" t="s">
        <v>31</v>
      </c>
      <c r="B12" s="80" t="s">
        <v>235</v>
      </c>
      <c r="C12" s="80" t="s">
        <v>236</v>
      </c>
      <c r="D12" s="80" t="s">
        <v>237</v>
      </c>
      <c r="E12" s="80" t="s">
        <v>119</v>
      </c>
      <c r="F12" s="83" t="s">
        <v>177</v>
      </c>
      <c r="G12" s="80" t="s">
        <v>124</v>
      </c>
      <c r="H12" s="92" t="s">
        <v>121</v>
      </c>
      <c r="I12" s="80" t="s">
        <v>118</v>
      </c>
      <c r="J12" s="92" t="s">
        <v>148</v>
      </c>
      <c r="K12" s="92" t="s">
        <v>148</v>
      </c>
      <c r="L12" s="80" t="s">
        <v>233</v>
      </c>
      <c r="M12" s="80" t="s">
        <v>49</v>
      </c>
      <c r="N12" s="80" t="s">
        <v>41</v>
      </c>
      <c r="O12" s="80" t="s">
        <v>57</v>
      </c>
      <c r="P12" s="80" t="s">
        <v>57</v>
      </c>
      <c r="Q12" s="80" t="s">
        <v>57</v>
      </c>
      <c r="R12" s="90" t="str">
        <f t="shared" ref="R12:R72" si="0">IF( OR(O12="Alto",P12="Alto",Q12="Alto"),"Crítico","No Crítico")</f>
        <v>Crítico</v>
      </c>
      <c r="S12" s="91" t="str">
        <f>IF(O12=Listas!$D$14,Listas!$E$14,IF(O12=Listas!$D$15,Listas!$E$15,IF(OR(O12=Listas!$D$16,X5=Listas!$E$16),Listas!$E$16,"Por clasificar")))</f>
        <v>Pública Reservada</v>
      </c>
      <c r="T12" s="90" t="str">
        <f>IF(OR(P12=Listas!$D$20,P12=Listas!$D$21),Listas!$E$20,IF(P12=Listas!$D$22,Listas!$E$22,"Por clasificar"))</f>
        <v>Crítica</v>
      </c>
      <c r="U12" s="90" t="str">
        <f>IF(OR(Q12=Listas!$D$27,Q12=Listas!$D$28),Listas!$E$27,IF(Q12=Listas!$D$29,Listas!$E$29,"Por clasificar"))</f>
        <v>Crítica</v>
      </c>
    </row>
    <row r="13" spans="1:21" s="89" customFormat="1" ht="75" x14ac:dyDescent="0.25">
      <c r="A13" s="80" t="s">
        <v>31</v>
      </c>
      <c r="B13" s="80" t="s">
        <v>238</v>
      </c>
      <c r="C13" s="80" t="s">
        <v>239</v>
      </c>
      <c r="D13" s="80" t="s">
        <v>240</v>
      </c>
      <c r="E13" s="80" t="s">
        <v>119</v>
      </c>
      <c r="F13" s="83" t="s">
        <v>177</v>
      </c>
      <c r="G13" s="80" t="s">
        <v>124</v>
      </c>
      <c r="H13" s="92" t="s">
        <v>121</v>
      </c>
      <c r="I13" s="80" t="s">
        <v>118</v>
      </c>
      <c r="J13" s="80" t="s">
        <v>155</v>
      </c>
      <c r="K13" s="92" t="s">
        <v>148</v>
      </c>
      <c r="L13" s="80" t="s">
        <v>241</v>
      </c>
      <c r="M13" s="80" t="s">
        <v>49</v>
      </c>
      <c r="N13" s="80" t="s">
        <v>40</v>
      </c>
      <c r="O13" s="80" t="s">
        <v>56</v>
      </c>
      <c r="P13" s="80" t="s">
        <v>58</v>
      </c>
      <c r="Q13" s="80" t="s">
        <v>56</v>
      </c>
      <c r="R13" s="90" t="str">
        <f t="shared" si="0"/>
        <v>No Crítico</v>
      </c>
      <c r="S13" s="91" t="str">
        <f>IF(O13=Listas!$D$14,Listas!$E$14,IF(O13=Listas!$D$15,Listas!$E$15,IF(OR(O13=Listas!$D$16,X6=Listas!$E$16),Listas!$E$16,"Por clasificar")))</f>
        <v>Pública</v>
      </c>
      <c r="T13" s="90" t="str">
        <f>IF(OR(P13=Listas!$D$20,P13=Listas!$D$21),Listas!$E$20,IF(P13=Listas!$D$22,Listas!$E$22,"Por clasificar"))</f>
        <v>Crítica</v>
      </c>
      <c r="U13" s="90" t="str">
        <f>IF(OR(Q13=Listas!$D$27,Q13=Listas!$D$28),Listas!$E$27,IF(Q13=Listas!$D$29,Listas!$E$29,"Por clasificar"))</f>
        <v>No Crítica</v>
      </c>
    </row>
    <row r="14" spans="1:21" s="89" customFormat="1" ht="75" x14ac:dyDescent="0.25">
      <c r="A14" s="80" t="s">
        <v>31</v>
      </c>
      <c r="B14" s="80" t="s">
        <v>242</v>
      </c>
      <c r="C14" s="80" t="s">
        <v>243</v>
      </c>
      <c r="D14" s="80" t="s">
        <v>240</v>
      </c>
      <c r="E14" s="80" t="s">
        <v>123</v>
      </c>
      <c r="F14" s="83" t="s">
        <v>177</v>
      </c>
      <c r="G14" s="80" t="s">
        <v>124</v>
      </c>
      <c r="H14" s="92" t="s">
        <v>121</v>
      </c>
      <c r="I14" s="80" t="s">
        <v>118</v>
      </c>
      <c r="J14" s="80" t="s">
        <v>155</v>
      </c>
      <c r="K14" s="92" t="s">
        <v>148</v>
      </c>
      <c r="L14" s="80" t="s">
        <v>241</v>
      </c>
      <c r="M14" s="80" t="s">
        <v>49</v>
      </c>
      <c r="N14" s="80" t="s">
        <v>365</v>
      </c>
      <c r="O14" s="80" t="s">
        <v>56</v>
      </c>
      <c r="P14" s="80" t="s">
        <v>58</v>
      </c>
      <c r="Q14" s="80" t="s">
        <v>56</v>
      </c>
      <c r="R14" s="90" t="str">
        <f t="shared" si="0"/>
        <v>No Crítico</v>
      </c>
      <c r="S14" s="91" t="str">
        <f>IF(O14=Listas!$D$14,Listas!$E$14,IF(O14=Listas!$D$15,Listas!$E$15,IF(OR(O14=Listas!$D$16,X7=Listas!$E$16),Listas!$E$16,"Por clasificar")))</f>
        <v>Pública</v>
      </c>
      <c r="T14" s="90" t="str">
        <f>IF(OR(P14=Listas!$D$20,P14=Listas!$D$21),Listas!$E$20,IF(P14=Listas!$D$22,Listas!$E$22,"Por clasificar"))</f>
        <v>Crítica</v>
      </c>
      <c r="U14" s="90" t="str">
        <f>IF(OR(Q14=Listas!$D$27,Q14=Listas!$D$28),Listas!$E$27,IF(Q14=Listas!$D$29,Listas!$E$29,"Por clasificar"))</f>
        <v>No Crítica</v>
      </c>
    </row>
    <row r="15" spans="1:21" s="89" customFormat="1" ht="132" x14ac:dyDescent="0.25">
      <c r="A15" s="80" t="s">
        <v>31</v>
      </c>
      <c r="B15" s="80" t="s">
        <v>244</v>
      </c>
      <c r="C15" s="80" t="s">
        <v>245</v>
      </c>
      <c r="D15" s="80" t="s">
        <v>240</v>
      </c>
      <c r="E15" s="80" t="s">
        <v>123</v>
      </c>
      <c r="F15" s="83" t="s">
        <v>177</v>
      </c>
      <c r="G15" s="80" t="s">
        <v>124</v>
      </c>
      <c r="H15" s="92" t="s">
        <v>121</v>
      </c>
      <c r="I15" s="80" t="s">
        <v>118</v>
      </c>
      <c r="J15" s="80" t="s">
        <v>155</v>
      </c>
      <c r="K15" s="92" t="s">
        <v>148</v>
      </c>
      <c r="L15" s="80" t="s">
        <v>233</v>
      </c>
      <c r="M15" s="80" t="s">
        <v>49</v>
      </c>
      <c r="N15" s="80" t="s">
        <v>365</v>
      </c>
      <c r="O15" s="80" t="s">
        <v>56</v>
      </c>
      <c r="P15" s="80" t="s">
        <v>58</v>
      </c>
      <c r="Q15" s="80" t="s">
        <v>56</v>
      </c>
      <c r="R15" s="90" t="str">
        <f t="shared" si="0"/>
        <v>No Crítico</v>
      </c>
      <c r="S15" s="91" t="str">
        <f>IF(O15=Listas!$D$14,Listas!$E$14,IF(O15=Listas!$D$15,Listas!$E$15,IF(OR(O15=Listas!$D$16,X8=Listas!$E$16),Listas!$E$16,"Por clasificar")))</f>
        <v>Pública</v>
      </c>
      <c r="T15" s="90" t="str">
        <f>IF(OR(P15=Listas!$D$20,P15=Listas!$D$21),Listas!$E$20,IF(P15=Listas!$D$22,Listas!$E$22,"Por clasificar"))</f>
        <v>Crítica</v>
      </c>
      <c r="U15" s="90" t="str">
        <f>IF(OR(Q15=Listas!$D$27,Q15=Listas!$D$28),Listas!$E$27,IF(Q15=Listas!$D$29,Listas!$E$29,"Por clasificar"))</f>
        <v>No Crítica</v>
      </c>
    </row>
    <row r="16" spans="1:21" s="89" customFormat="1" ht="75" x14ac:dyDescent="0.25">
      <c r="A16" s="80" t="s">
        <v>126</v>
      </c>
      <c r="B16" s="80" t="s">
        <v>246</v>
      </c>
      <c r="C16" s="80" t="s">
        <v>247</v>
      </c>
      <c r="D16" s="80" t="s">
        <v>237</v>
      </c>
      <c r="E16" s="80" t="s">
        <v>365</v>
      </c>
      <c r="F16" s="80" t="s">
        <v>365</v>
      </c>
      <c r="G16" s="80" t="s">
        <v>365</v>
      </c>
      <c r="H16" s="80" t="s">
        <v>365</v>
      </c>
      <c r="I16" s="80" t="s">
        <v>365</v>
      </c>
      <c r="J16" s="80" t="s">
        <v>365</v>
      </c>
      <c r="K16" s="92" t="s">
        <v>148</v>
      </c>
      <c r="L16" s="80" t="s">
        <v>365</v>
      </c>
      <c r="M16" s="80" t="s">
        <v>365</v>
      </c>
      <c r="N16" s="80" t="s">
        <v>365</v>
      </c>
      <c r="O16" s="80" t="s">
        <v>56</v>
      </c>
      <c r="P16" s="80" t="s">
        <v>57</v>
      </c>
      <c r="Q16" s="80" t="s">
        <v>58</v>
      </c>
      <c r="R16" s="90" t="str">
        <f t="shared" si="0"/>
        <v>Crítico</v>
      </c>
      <c r="S16" s="91" t="str">
        <f>IF(O16=Listas!$D$14,Listas!$E$14,IF(O16=Listas!$D$15,Listas!$E$15,IF(OR(O16=Listas!$D$16,X9=Listas!$E$16),Listas!$E$16,"Por clasificar")))</f>
        <v>Pública</v>
      </c>
      <c r="T16" s="90" t="str">
        <f>IF(OR(P16=Listas!$D$20,P16=Listas!$D$21),Listas!$E$20,IF(P16=Listas!$D$22,Listas!$E$22,"Por clasificar"))</f>
        <v>Crítica</v>
      </c>
      <c r="U16" s="90" t="str">
        <f>IF(OR(Q16=Listas!$D$27,Q16=Listas!$D$28),Listas!$E$27,IF(Q16=Listas!$D$29,Listas!$E$29,"Por clasificar"))</f>
        <v>Crítica</v>
      </c>
    </row>
    <row r="17" spans="1:21" s="89" customFormat="1" ht="82.5" x14ac:dyDescent="0.25">
      <c r="A17" s="80" t="s">
        <v>126</v>
      </c>
      <c r="B17" s="83" t="s">
        <v>248</v>
      </c>
      <c r="C17" s="83" t="s">
        <v>249</v>
      </c>
      <c r="D17" s="83" t="s">
        <v>237</v>
      </c>
      <c r="E17" s="80" t="s">
        <v>365</v>
      </c>
      <c r="F17" s="80" t="s">
        <v>365</v>
      </c>
      <c r="G17" s="80" t="s">
        <v>365</v>
      </c>
      <c r="H17" s="80" t="s">
        <v>365</v>
      </c>
      <c r="I17" s="80" t="s">
        <v>365</v>
      </c>
      <c r="J17" s="80" t="s">
        <v>365</v>
      </c>
      <c r="K17" s="92" t="s">
        <v>148</v>
      </c>
      <c r="L17" s="80" t="s">
        <v>365</v>
      </c>
      <c r="M17" s="80" t="s">
        <v>365</v>
      </c>
      <c r="N17" s="80" t="s">
        <v>365</v>
      </c>
      <c r="O17" s="83" t="s">
        <v>144</v>
      </c>
      <c r="P17" s="83" t="s">
        <v>57</v>
      </c>
      <c r="Q17" s="80" t="s">
        <v>58</v>
      </c>
      <c r="R17" s="90" t="str">
        <f t="shared" si="0"/>
        <v>Crítico</v>
      </c>
      <c r="S17" s="91" t="str">
        <f>IF(O17=Listas!$D$14,Listas!$E$14,IF(O17=Listas!$D$15,Listas!$E$15,IF(OR(O17=Listas!$D$16,X10=Listas!$E$16),Listas!$E$16,"Por clasificar")))</f>
        <v>Pública</v>
      </c>
      <c r="T17" s="90" t="str">
        <f>IF(OR(P17=Listas!$D$20,P17=Listas!$D$21),Listas!$E$20,IF(P17=Listas!$D$22,Listas!$E$22,"Por clasificar"))</f>
        <v>Crítica</v>
      </c>
      <c r="U17" s="90" t="str">
        <f>IF(OR(Q17=Listas!$D$27,Q17=Listas!$D$28),Listas!$E$27,IF(Q17=Listas!$D$29,Listas!$E$29,"Por clasificar"))</f>
        <v>Crítica</v>
      </c>
    </row>
    <row r="18" spans="1:21" ht="75" x14ac:dyDescent="0.25">
      <c r="A18" s="80" t="s">
        <v>31</v>
      </c>
      <c r="B18" s="80" t="s">
        <v>250</v>
      </c>
      <c r="C18" s="80" t="s">
        <v>251</v>
      </c>
      <c r="D18" s="80" t="s">
        <v>252</v>
      </c>
      <c r="E18" s="80" t="s">
        <v>123</v>
      </c>
      <c r="F18" s="83" t="s">
        <v>177</v>
      </c>
      <c r="G18" s="80" t="s">
        <v>124</v>
      </c>
      <c r="H18" s="80" t="s">
        <v>121</v>
      </c>
      <c r="I18" s="80" t="s">
        <v>127</v>
      </c>
      <c r="J18" s="92" t="s">
        <v>148</v>
      </c>
      <c r="K18" s="92" t="s">
        <v>148</v>
      </c>
      <c r="L18" s="80" t="s">
        <v>253</v>
      </c>
      <c r="M18" s="80" t="s">
        <v>38</v>
      </c>
      <c r="N18" s="80" t="s">
        <v>365</v>
      </c>
      <c r="O18" s="80" t="s">
        <v>56</v>
      </c>
      <c r="P18" s="80" t="s">
        <v>56</v>
      </c>
      <c r="Q18" s="80" t="s">
        <v>56</v>
      </c>
      <c r="R18" s="78" t="str">
        <f t="shared" si="0"/>
        <v>No Crítico</v>
      </c>
      <c r="S18" s="79" t="str">
        <f>IF(O18=Listas!$D$14,Listas!$E$14,IF(O18=Listas!$D$15,Listas!$E$15,IF(OR(O18=Listas!$D$16,X11=Listas!$E$16),Listas!$E$16,"Por clasificar")))</f>
        <v>Pública</v>
      </c>
      <c r="T18" s="78" t="str">
        <f>IF(OR(P18=Listas!$D$20,P18=Listas!$D$21),Listas!$E$20,IF(P18=Listas!$D$22,Listas!$E$22,"Por clasificar"))</f>
        <v>No Crítica</v>
      </c>
      <c r="U18" s="78" t="str">
        <f>IF(OR(Q18=Listas!$D$27,Q18=Listas!$D$28),Listas!$E$27,IF(Q18=Listas!$D$29,Listas!$E$29,"Por clasificar"))</f>
        <v>No Crítica</v>
      </c>
    </row>
    <row r="19" spans="1:21" s="89" customFormat="1" ht="75" x14ac:dyDescent="0.25">
      <c r="A19" s="80" t="s">
        <v>31</v>
      </c>
      <c r="B19" s="80" t="s">
        <v>254</v>
      </c>
      <c r="C19" s="80" t="s">
        <v>255</v>
      </c>
      <c r="D19" s="80" t="s">
        <v>256</v>
      </c>
      <c r="E19" s="80" t="s">
        <v>123</v>
      </c>
      <c r="F19" s="83" t="s">
        <v>177</v>
      </c>
      <c r="G19" s="80" t="s">
        <v>124</v>
      </c>
      <c r="H19" s="80" t="s">
        <v>121</v>
      </c>
      <c r="I19" s="80" t="s">
        <v>118</v>
      </c>
      <c r="J19" s="92" t="s">
        <v>148</v>
      </c>
      <c r="K19" s="92" t="s">
        <v>148</v>
      </c>
      <c r="L19" s="80" t="s">
        <v>233</v>
      </c>
      <c r="M19" s="80" t="s">
        <v>38</v>
      </c>
      <c r="N19" s="80" t="s">
        <v>365</v>
      </c>
      <c r="O19" s="80" t="s">
        <v>56</v>
      </c>
      <c r="P19" s="80" t="s">
        <v>57</v>
      </c>
      <c r="Q19" s="80" t="s">
        <v>58</v>
      </c>
      <c r="R19" s="90" t="str">
        <f t="shared" si="0"/>
        <v>Crítico</v>
      </c>
      <c r="S19" s="91" t="str">
        <f>IF(O19=Listas!$D$14,Listas!$E$14,IF(O19=Listas!$D$15,Listas!$E$15,IF(OR(O19=Listas!$D$16,X12=Listas!$E$16),Listas!$E$16,"Por clasificar")))</f>
        <v>Pública</v>
      </c>
      <c r="T19" s="90" t="str">
        <f>IF(OR(P19=Listas!$D$20,P19=Listas!$D$21),Listas!$E$20,IF(P19=Listas!$D$22,Listas!$E$22,"Por clasificar"))</f>
        <v>Crítica</v>
      </c>
      <c r="U19" s="90" t="str">
        <f>IF(OR(Q19=Listas!$D$27,Q19=Listas!$D$28),Listas!$E$27,IF(Q19=Listas!$D$29,Listas!$E$29,"Por clasificar"))</f>
        <v>Crítica</v>
      </c>
    </row>
    <row r="20" spans="1:21" s="89" customFormat="1" ht="75" x14ac:dyDescent="0.25">
      <c r="A20" s="80" t="s">
        <v>31</v>
      </c>
      <c r="B20" s="80" t="s">
        <v>257</v>
      </c>
      <c r="C20" s="80" t="s">
        <v>258</v>
      </c>
      <c r="D20" s="80"/>
      <c r="E20" s="80" t="s">
        <v>119</v>
      </c>
      <c r="F20" s="83" t="s">
        <v>177</v>
      </c>
      <c r="G20" s="80" t="s">
        <v>124</v>
      </c>
      <c r="H20" s="80" t="s">
        <v>133</v>
      </c>
      <c r="I20" s="80" t="s">
        <v>118</v>
      </c>
      <c r="J20" s="80" t="s">
        <v>155</v>
      </c>
      <c r="K20" s="92" t="s">
        <v>148</v>
      </c>
      <c r="L20" s="80" t="s">
        <v>241</v>
      </c>
      <c r="M20" s="80" t="s">
        <v>38</v>
      </c>
      <c r="N20" s="80" t="s">
        <v>40</v>
      </c>
      <c r="O20" s="80" t="s">
        <v>56</v>
      </c>
      <c r="P20" s="80" t="s">
        <v>58</v>
      </c>
      <c r="Q20" s="80" t="s">
        <v>58</v>
      </c>
      <c r="R20" s="90" t="str">
        <f t="shared" si="0"/>
        <v>No Crítico</v>
      </c>
      <c r="S20" s="91" t="str">
        <f>IF(O20=Listas!$D$14,Listas!$E$14,IF(O20=Listas!$D$15,Listas!$E$15,IF(OR(O20=Listas!$D$16,X13=Listas!$E$16),Listas!$E$16,"Por clasificar")))</f>
        <v>Pública</v>
      </c>
      <c r="T20" s="90" t="str">
        <f>IF(OR(P20=Listas!$D$20,P20=Listas!$D$21),Listas!$E$20,IF(P20=Listas!$D$22,Listas!$E$22,"Por clasificar"))</f>
        <v>Crítica</v>
      </c>
      <c r="U20" s="90" t="str">
        <f>IF(OR(Q20=Listas!$D$27,Q20=Listas!$D$28),Listas!$E$27,IF(Q20=Listas!$D$29,Listas!$E$29,"Por clasificar"))</f>
        <v>Crítica</v>
      </c>
    </row>
    <row r="21" spans="1:21" s="89" customFormat="1" ht="75" x14ac:dyDescent="0.25">
      <c r="A21" s="80" t="s">
        <v>31</v>
      </c>
      <c r="B21" s="80" t="s">
        <v>257</v>
      </c>
      <c r="C21" s="80" t="s">
        <v>259</v>
      </c>
      <c r="D21" s="80"/>
      <c r="E21" s="80" t="s">
        <v>119</v>
      </c>
      <c r="F21" s="83" t="s">
        <v>177</v>
      </c>
      <c r="G21" s="80" t="s">
        <v>124</v>
      </c>
      <c r="H21" s="80" t="s">
        <v>125</v>
      </c>
      <c r="I21" s="80" t="s">
        <v>127</v>
      </c>
      <c r="J21" s="92" t="s">
        <v>148</v>
      </c>
      <c r="K21" s="92" t="s">
        <v>148</v>
      </c>
      <c r="L21" s="80" t="s">
        <v>241</v>
      </c>
      <c r="M21" s="80" t="s">
        <v>38</v>
      </c>
      <c r="N21" s="80" t="s">
        <v>40</v>
      </c>
      <c r="O21" s="80" t="s">
        <v>56</v>
      </c>
      <c r="P21" s="80" t="s">
        <v>58</v>
      </c>
      <c r="Q21" s="80" t="s">
        <v>58</v>
      </c>
      <c r="R21" s="90" t="str">
        <f t="shared" si="0"/>
        <v>No Crítico</v>
      </c>
      <c r="S21" s="91" t="str">
        <f>IF(O21=Listas!$D$14,Listas!$E$14,IF(O21=Listas!$D$15,Listas!$E$15,IF(OR(O21=Listas!$D$16,X14=Listas!$E$16),Listas!$E$16,"Por clasificar")))</f>
        <v>Pública</v>
      </c>
      <c r="T21" s="90" t="str">
        <f>IF(OR(P21=Listas!$D$20,P21=Listas!$D$21),Listas!$E$20,IF(P21=Listas!$D$22,Listas!$E$22,"Por clasificar"))</f>
        <v>Crítica</v>
      </c>
      <c r="U21" s="90" t="str">
        <f>IF(OR(Q21=Listas!$D$27,Q21=Listas!$D$28),Listas!$E$27,IF(Q21=Listas!$D$29,Listas!$E$29,"Por clasificar"))</f>
        <v>Crítica</v>
      </c>
    </row>
    <row r="22" spans="1:21" s="89" customFormat="1" ht="75" x14ac:dyDescent="0.25">
      <c r="A22" s="80" t="s">
        <v>31</v>
      </c>
      <c r="B22" s="80" t="s">
        <v>257</v>
      </c>
      <c r="C22" s="80" t="s">
        <v>260</v>
      </c>
      <c r="D22" s="80" t="s">
        <v>261</v>
      </c>
      <c r="E22" s="80" t="s">
        <v>119</v>
      </c>
      <c r="F22" s="83" t="s">
        <v>177</v>
      </c>
      <c r="G22" s="80" t="s">
        <v>124</v>
      </c>
      <c r="H22" s="80" t="s">
        <v>125</v>
      </c>
      <c r="I22" s="80" t="s">
        <v>118</v>
      </c>
      <c r="J22" s="92" t="s">
        <v>148</v>
      </c>
      <c r="K22" s="92" t="s">
        <v>148</v>
      </c>
      <c r="L22" s="80" t="s">
        <v>262</v>
      </c>
      <c r="M22" s="80" t="s">
        <v>49</v>
      </c>
      <c r="N22" s="80" t="s">
        <v>40</v>
      </c>
      <c r="O22" s="80" t="s">
        <v>56</v>
      </c>
      <c r="P22" s="80" t="s">
        <v>58</v>
      </c>
      <c r="Q22" s="80" t="s">
        <v>58</v>
      </c>
      <c r="R22" s="90" t="str">
        <f t="shared" si="0"/>
        <v>No Crítico</v>
      </c>
      <c r="S22" s="91" t="str">
        <f>IF(O22=Listas!$D$14,Listas!$E$14,IF(O22=Listas!$D$15,Listas!$E$15,IF(OR(O22=Listas!$D$16,X15=Listas!$E$16),Listas!$E$16,"Por clasificar")))</f>
        <v>Pública</v>
      </c>
      <c r="T22" s="90" t="str">
        <f>IF(OR(P22=Listas!$D$20,P22=Listas!$D$21),Listas!$E$20,IF(P22=Listas!$D$22,Listas!$E$22,"Por clasificar"))</f>
        <v>Crítica</v>
      </c>
      <c r="U22" s="90" t="str">
        <f>IF(OR(Q22=Listas!$D$27,Q22=Listas!$D$28),Listas!$E$27,IF(Q22=Listas!$D$29,Listas!$E$29,"Por clasificar"))</f>
        <v>Crítica</v>
      </c>
    </row>
    <row r="23" spans="1:21" s="89" customFormat="1" ht="75" x14ac:dyDescent="0.25">
      <c r="A23" s="80" t="s">
        <v>31</v>
      </c>
      <c r="B23" s="80" t="s">
        <v>257</v>
      </c>
      <c r="C23" s="80" t="s">
        <v>263</v>
      </c>
      <c r="D23" s="80"/>
      <c r="E23" s="80" t="s">
        <v>119</v>
      </c>
      <c r="F23" s="83" t="s">
        <v>177</v>
      </c>
      <c r="G23" s="80" t="s">
        <v>124</v>
      </c>
      <c r="H23" s="80" t="s">
        <v>125</v>
      </c>
      <c r="I23" s="80" t="s">
        <v>127</v>
      </c>
      <c r="J23" s="92" t="s">
        <v>148</v>
      </c>
      <c r="K23" s="92" t="s">
        <v>148</v>
      </c>
      <c r="L23" s="80" t="s">
        <v>262</v>
      </c>
      <c r="M23" s="80" t="s">
        <v>38</v>
      </c>
      <c r="N23" s="80" t="s">
        <v>40</v>
      </c>
      <c r="O23" s="80" t="s">
        <v>56</v>
      </c>
      <c r="P23" s="80" t="s">
        <v>58</v>
      </c>
      <c r="Q23" s="80" t="s">
        <v>58</v>
      </c>
      <c r="R23" s="90" t="str">
        <f t="shared" si="0"/>
        <v>No Crítico</v>
      </c>
      <c r="S23" s="91" t="str">
        <f>IF(O23=Listas!$D$14,Listas!$E$14,IF(O23=Listas!$D$15,Listas!$E$15,IF(OR(O23=Listas!$D$16,X15=Listas!$E$16),Listas!$E$16,"Por clasificar")))</f>
        <v>Pública</v>
      </c>
      <c r="T23" s="90" t="str">
        <f>IF(OR(P23=Listas!$D$20,P23=Listas!$D$21),Listas!$E$20,IF(P23=Listas!$D$22,Listas!$E$22,"Por clasificar"))</f>
        <v>Crítica</v>
      </c>
      <c r="U23" s="90" t="str">
        <f>IF(OR(Q23=Listas!$D$27,Q23=Listas!$D$28),Listas!$E$27,IF(Q23=Listas!$D$29,Listas!$E$29,"Por clasificar"))</f>
        <v>Crítica</v>
      </c>
    </row>
    <row r="24" spans="1:21" s="89" customFormat="1" ht="99" x14ac:dyDescent="0.25">
      <c r="A24" s="80" t="s">
        <v>126</v>
      </c>
      <c r="B24" s="80" t="s">
        <v>264</v>
      </c>
      <c r="C24" s="80" t="s">
        <v>265</v>
      </c>
      <c r="D24" s="80"/>
      <c r="E24" s="80" t="s">
        <v>365</v>
      </c>
      <c r="F24" s="80" t="s">
        <v>365</v>
      </c>
      <c r="G24" s="80" t="s">
        <v>365</v>
      </c>
      <c r="H24" s="80" t="s">
        <v>365</v>
      </c>
      <c r="I24" s="80" t="s">
        <v>365</v>
      </c>
      <c r="J24" s="80" t="s">
        <v>365</v>
      </c>
      <c r="K24" s="92" t="s">
        <v>148</v>
      </c>
      <c r="L24" s="80" t="s">
        <v>365</v>
      </c>
      <c r="M24" s="80" t="s">
        <v>365</v>
      </c>
      <c r="N24" s="80" t="s">
        <v>365</v>
      </c>
      <c r="O24" s="80" t="s">
        <v>56</v>
      </c>
      <c r="P24" s="80" t="s">
        <v>57</v>
      </c>
      <c r="Q24" s="80" t="s">
        <v>58</v>
      </c>
      <c r="R24" s="90" t="str">
        <f t="shared" si="0"/>
        <v>Crítico</v>
      </c>
      <c r="S24" s="91" t="str">
        <f>IF(O24=Listas!$D$14,Listas!$E$14,IF(O24=Listas!$D$15,Listas!$E$15,IF(OR(O24=Listas!$D$16,X16=Listas!$E$16),Listas!$E$16,"Por clasificar")))</f>
        <v>Pública</v>
      </c>
      <c r="T24" s="90" t="str">
        <f>IF(OR(P24=Listas!$D$20,P24=Listas!$D$21),Listas!$E$20,IF(P24=Listas!$D$22,Listas!$E$22,"Por clasificar"))</f>
        <v>Crítica</v>
      </c>
      <c r="U24" s="90" t="str">
        <f>IF(OR(Q24=Listas!$D$27,Q24=Listas!$D$28),Listas!$E$27,IF(Q24=Listas!$D$29,Listas!$E$29,"Por clasificar"))</f>
        <v>Crítica</v>
      </c>
    </row>
    <row r="25" spans="1:21" s="89" customFormat="1" ht="82.5" x14ac:dyDescent="0.25">
      <c r="A25" s="80" t="s">
        <v>31</v>
      </c>
      <c r="B25" s="80" t="s">
        <v>266</v>
      </c>
      <c r="C25" s="80" t="s">
        <v>267</v>
      </c>
      <c r="D25" s="80" t="s">
        <v>268</v>
      </c>
      <c r="E25" s="80" t="s">
        <v>123</v>
      </c>
      <c r="F25" s="83" t="s">
        <v>177</v>
      </c>
      <c r="G25" s="80" t="s">
        <v>120</v>
      </c>
      <c r="H25" s="80" t="s">
        <v>121</v>
      </c>
      <c r="I25" s="80" t="s">
        <v>118</v>
      </c>
      <c r="J25" s="92" t="s">
        <v>148</v>
      </c>
      <c r="K25" s="92" t="s">
        <v>148</v>
      </c>
      <c r="L25" s="80" t="s">
        <v>269</v>
      </c>
      <c r="M25" s="80" t="s">
        <v>38</v>
      </c>
      <c r="N25" s="80" t="s">
        <v>365</v>
      </c>
      <c r="O25" s="80" t="s">
        <v>56</v>
      </c>
      <c r="P25" s="80" t="s">
        <v>57</v>
      </c>
      <c r="Q25" s="80" t="s">
        <v>57</v>
      </c>
      <c r="R25" s="90" t="str">
        <f t="shared" si="0"/>
        <v>Crítico</v>
      </c>
      <c r="S25" s="91" t="str">
        <f>IF(O25=Listas!$D$14,Listas!$E$14,IF(O25=Listas!$D$15,Listas!$E$15,IF(OR(O25=Listas!$D$16,X15=Listas!$E$16),Listas!$E$16,"Por clasificar")))</f>
        <v>Pública</v>
      </c>
      <c r="T25" s="90" t="str">
        <f>IF(OR(P25=Listas!$D$20,P25=Listas!$D$21),Listas!$E$20,IF(P25=Listas!$D$22,Listas!$E$22,"Por clasificar"))</f>
        <v>Crítica</v>
      </c>
      <c r="U25" s="90" t="str">
        <f>IF(OR(Q25=Listas!$D$27,Q25=Listas!$D$28),Listas!$E$27,IF(Q25=Listas!$D$29,Listas!$E$29,"Por clasificar"))</f>
        <v>Crítica</v>
      </c>
    </row>
    <row r="26" spans="1:21" s="89" customFormat="1" ht="82.5" x14ac:dyDescent="0.25">
      <c r="A26" s="80" t="s">
        <v>126</v>
      </c>
      <c r="B26" s="80" t="s">
        <v>270</v>
      </c>
      <c r="C26" s="80" t="s">
        <v>266</v>
      </c>
      <c r="D26" s="80" t="s">
        <v>268</v>
      </c>
      <c r="E26" s="80" t="s">
        <v>365</v>
      </c>
      <c r="F26" s="80" t="s">
        <v>365</v>
      </c>
      <c r="G26" s="80" t="s">
        <v>365</v>
      </c>
      <c r="H26" s="80" t="s">
        <v>365</v>
      </c>
      <c r="I26" s="80" t="s">
        <v>365</v>
      </c>
      <c r="J26" s="80" t="s">
        <v>365</v>
      </c>
      <c r="K26" s="92" t="s">
        <v>148</v>
      </c>
      <c r="L26" s="80" t="s">
        <v>365</v>
      </c>
      <c r="M26" s="80" t="s">
        <v>365</v>
      </c>
      <c r="N26" s="80" t="s">
        <v>365</v>
      </c>
      <c r="O26" s="80" t="s">
        <v>57</v>
      </c>
      <c r="P26" s="80" t="s">
        <v>57</v>
      </c>
      <c r="Q26" s="80" t="s">
        <v>58</v>
      </c>
      <c r="R26" s="90" t="str">
        <f t="shared" si="0"/>
        <v>Crítico</v>
      </c>
      <c r="S26" s="91" t="str">
        <f>IF(O26=Listas!$D$14,Listas!$E$14,IF(O26=Listas!$D$15,Listas!$E$15,IF(OR(O26=Listas!$D$16,X16=Listas!$E$16),Listas!$E$16,"Por clasificar")))</f>
        <v>Pública Reservada</v>
      </c>
      <c r="T26" s="90" t="str">
        <f>IF(OR(P26=Listas!$D$20,P26=Listas!$D$21),Listas!$E$20,IF(P26=Listas!$D$22,Listas!$E$22,"Por clasificar"))</f>
        <v>Crítica</v>
      </c>
      <c r="U26" s="90" t="str">
        <f>IF(OR(Q26=Listas!$D$27,Q26=Listas!$D$28),Listas!$E$27,IF(Q26=Listas!$D$29,Listas!$E$29,"Por clasificar"))</f>
        <v>Crítica</v>
      </c>
    </row>
    <row r="27" spans="1:21" ht="75" x14ac:dyDescent="0.25">
      <c r="A27" s="80" t="s">
        <v>31</v>
      </c>
      <c r="B27" s="80" t="s">
        <v>270</v>
      </c>
      <c r="C27" s="80" t="s">
        <v>271</v>
      </c>
      <c r="D27" s="80" t="s">
        <v>240</v>
      </c>
      <c r="E27" s="80" t="s">
        <v>123</v>
      </c>
      <c r="F27" s="83" t="s">
        <v>177</v>
      </c>
      <c r="G27" s="80" t="s">
        <v>124</v>
      </c>
      <c r="H27" s="83" t="s">
        <v>125</v>
      </c>
      <c r="I27" s="80" t="s">
        <v>118</v>
      </c>
      <c r="J27" s="92" t="s">
        <v>148</v>
      </c>
      <c r="K27" s="92" t="s">
        <v>148</v>
      </c>
      <c r="L27" s="80" t="s">
        <v>241</v>
      </c>
      <c r="M27" s="80" t="s">
        <v>49</v>
      </c>
      <c r="N27" s="80" t="s">
        <v>365</v>
      </c>
      <c r="O27" s="80" t="s">
        <v>56</v>
      </c>
      <c r="P27" s="80" t="s">
        <v>58</v>
      </c>
      <c r="Q27" s="80" t="s">
        <v>56</v>
      </c>
      <c r="R27" s="78" t="str">
        <f t="shared" si="0"/>
        <v>No Crítico</v>
      </c>
      <c r="S27" s="79" t="str">
        <f>IF(O27=Listas!$D$14,Listas!$E$14,IF(O27=Listas!$D$15,Listas!$E$15,IF(OR(O27=Listas!$D$16,X17=Listas!$E$16),Listas!$E$16,"Por clasificar")))</f>
        <v>Pública</v>
      </c>
      <c r="T27" s="78" t="str">
        <f>IF(OR(P27=Listas!$D$20,P27=Listas!$D$21),Listas!$E$20,IF(P27=Listas!$D$22,Listas!$E$22,"Por clasificar"))</f>
        <v>Crítica</v>
      </c>
      <c r="U27" s="78" t="str">
        <f>IF(OR(Q27=Listas!$D$27,Q27=Listas!$D$28),Listas!$E$27,IF(Q27=Listas!$D$29,Listas!$E$29,"Por clasificar"))</f>
        <v>No Crítica</v>
      </c>
    </row>
    <row r="28" spans="1:21" s="88" customFormat="1" ht="66" x14ac:dyDescent="0.25">
      <c r="A28" s="80" t="s">
        <v>32</v>
      </c>
      <c r="B28" s="80" t="s">
        <v>272</v>
      </c>
      <c r="C28" s="80" t="s">
        <v>273</v>
      </c>
      <c r="D28" s="80" t="s">
        <v>274</v>
      </c>
      <c r="E28" s="80" t="s">
        <v>119</v>
      </c>
      <c r="F28" s="83" t="s">
        <v>177</v>
      </c>
      <c r="G28" s="80" t="s">
        <v>124</v>
      </c>
      <c r="H28" s="80" t="s">
        <v>133</v>
      </c>
      <c r="I28" s="80" t="s">
        <v>118</v>
      </c>
      <c r="J28" s="80" t="s">
        <v>155</v>
      </c>
      <c r="K28" s="80" t="s">
        <v>161</v>
      </c>
      <c r="L28" s="80" t="s">
        <v>161</v>
      </c>
      <c r="M28" s="80" t="s">
        <v>49</v>
      </c>
      <c r="N28" s="80" t="s">
        <v>43</v>
      </c>
      <c r="O28" s="80" t="s">
        <v>138</v>
      </c>
      <c r="P28" s="80" t="s">
        <v>138</v>
      </c>
      <c r="Q28" s="80" t="s">
        <v>138</v>
      </c>
      <c r="R28" s="86" t="str">
        <f t="shared" si="0"/>
        <v>Crítico</v>
      </c>
      <c r="S28" s="87" t="str">
        <f>IF(O28=Listas!$D$14,Listas!$E$14,IF(O28=Listas!$D$15,Listas!$E$15,IF(OR(O28=Listas!$D$16,X18=Listas!$E$16),Listas!$E$16,"Por clasificar")))</f>
        <v>Pública Reservada</v>
      </c>
      <c r="T28" s="86" t="str">
        <f>IF(OR(P28=Listas!$D$20,P28=Listas!$D$21),Listas!$E$20,IF(P28=Listas!$D$22,Listas!$E$22,"Por clasificar"))</f>
        <v>Crítica</v>
      </c>
      <c r="U28" s="86" t="str">
        <f>IF(OR(Q28=Listas!$D$27,Q28=Listas!$D$28),Listas!$E$27,IF(Q28=Listas!$D$29,Listas!$E$29,"Por clasificar"))</f>
        <v>Crítica</v>
      </c>
    </row>
    <row r="29" spans="1:21" s="51" customFormat="1" ht="82.5" x14ac:dyDescent="0.25">
      <c r="A29" s="80" t="s">
        <v>31</v>
      </c>
      <c r="B29" s="80" t="s">
        <v>275</v>
      </c>
      <c r="C29" s="80" t="s">
        <v>276</v>
      </c>
      <c r="D29" s="80" t="s">
        <v>277</v>
      </c>
      <c r="E29" s="80" t="s">
        <v>119</v>
      </c>
      <c r="F29" s="83" t="s">
        <v>177</v>
      </c>
      <c r="G29" s="80" t="s">
        <v>124</v>
      </c>
      <c r="H29" s="80" t="s">
        <v>133</v>
      </c>
      <c r="I29" s="80" t="s">
        <v>118</v>
      </c>
      <c r="J29" s="80" t="s">
        <v>155</v>
      </c>
      <c r="K29" s="80" t="s">
        <v>137</v>
      </c>
      <c r="L29" s="80" t="s">
        <v>137</v>
      </c>
      <c r="M29" s="80" t="s">
        <v>38</v>
      </c>
      <c r="N29" s="80" t="s">
        <v>40</v>
      </c>
      <c r="O29" s="80" t="s">
        <v>56</v>
      </c>
      <c r="P29" s="80" t="s">
        <v>58</v>
      </c>
      <c r="Q29" s="80" t="s">
        <v>57</v>
      </c>
      <c r="R29" s="84" t="str">
        <f t="shared" si="0"/>
        <v>Crítico</v>
      </c>
      <c r="S29" s="85" t="str">
        <f>IF(O29=Listas!$D$14,Listas!$E$14,IF(O29=Listas!$D$15,Listas!$E$15,IF(OR(O29=Listas!$D$16,X19=Listas!$E$16),Listas!$E$16,"Por clasificar")))</f>
        <v>Pública</v>
      </c>
      <c r="T29" s="84" t="str">
        <f>IF(OR(P29=Listas!$D$20,P29=Listas!$D$21),Listas!$E$20,IF(P29=Listas!$D$22,Listas!$E$22,"Por clasificar"))</f>
        <v>Crítica</v>
      </c>
      <c r="U29" s="84" t="str">
        <f>IF(OR(Q29=Listas!$D$27,Q29=Listas!$D$28),Listas!$E$27,IF(Q29=Listas!$D$29,Listas!$E$29,"Por clasificar"))</f>
        <v>Crítica</v>
      </c>
    </row>
    <row r="30" spans="1:21" ht="165" x14ac:dyDescent="0.25">
      <c r="A30" s="80" t="s">
        <v>31</v>
      </c>
      <c r="B30" s="80" t="s">
        <v>278</v>
      </c>
      <c r="C30" s="80" t="s">
        <v>279</v>
      </c>
      <c r="D30" s="80" t="s">
        <v>280</v>
      </c>
      <c r="E30" s="80" t="s">
        <v>281</v>
      </c>
      <c r="F30" s="83" t="s">
        <v>177</v>
      </c>
      <c r="G30" s="80" t="s">
        <v>128</v>
      </c>
      <c r="H30" s="80" t="s">
        <v>133</v>
      </c>
      <c r="I30" s="80" t="s">
        <v>118</v>
      </c>
      <c r="J30" s="80" t="s">
        <v>137</v>
      </c>
      <c r="K30" s="80" t="s">
        <v>137</v>
      </c>
      <c r="L30" s="80" t="s">
        <v>137</v>
      </c>
      <c r="M30" s="80" t="s">
        <v>49</v>
      </c>
      <c r="N30" s="80" t="s">
        <v>43</v>
      </c>
      <c r="O30" s="80" t="s">
        <v>57</v>
      </c>
      <c r="P30" s="80" t="s">
        <v>58</v>
      </c>
      <c r="Q30" s="80" t="s">
        <v>56</v>
      </c>
      <c r="R30" s="78" t="str">
        <f t="shared" si="0"/>
        <v>Crítico</v>
      </c>
      <c r="S30" s="79" t="str">
        <f>IF(O30=Listas!$D$14,Listas!$E$14,IF(O30=Listas!$D$15,Listas!$E$15,IF(OR(O30=Listas!$D$16,#REF!=Listas!$E$16),Listas!$E$16,"Por clasificar")))</f>
        <v>Pública Reservada</v>
      </c>
      <c r="T30" s="78" t="str">
        <f>IF(OR(P30=Listas!$D$20,P30=Listas!$D$21),Listas!$E$20,IF(P30=Listas!$D$22,Listas!$E$22,"Por clasificar"))</f>
        <v>Crítica</v>
      </c>
      <c r="U30" s="78" t="str">
        <f>IF(OR(Q30=Listas!$D$27,Q30=Listas!$D$28),Listas!$E$27,IF(Q30=Listas!$D$29,Listas!$E$29,"Por clasificar"))</f>
        <v>No Crítica</v>
      </c>
    </row>
    <row r="31" spans="1:21" ht="82.5" x14ac:dyDescent="0.25">
      <c r="A31" s="80" t="s">
        <v>31</v>
      </c>
      <c r="B31" s="80" t="s">
        <v>282</v>
      </c>
      <c r="C31" s="80" t="s">
        <v>283</v>
      </c>
      <c r="D31" s="80" t="s">
        <v>284</v>
      </c>
      <c r="E31" s="80" t="s">
        <v>285</v>
      </c>
      <c r="F31" s="83" t="s">
        <v>177</v>
      </c>
      <c r="G31" s="80" t="s">
        <v>120</v>
      </c>
      <c r="H31" s="80" t="s">
        <v>121</v>
      </c>
      <c r="I31" s="96" t="s">
        <v>127</v>
      </c>
      <c r="J31" s="80" t="s">
        <v>137</v>
      </c>
      <c r="K31" s="80" t="s">
        <v>137</v>
      </c>
      <c r="L31" s="80" t="s">
        <v>137</v>
      </c>
      <c r="M31" s="80" t="s">
        <v>38</v>
      </c>
      <c r="N31" s="80" t="s">
        <v>40</v>
      </c>
      <c r="O31" s="80" t="s">
        <v>56</v>
      </c>
      <c r="P31" s="80" t="s">
        <v>58</v>
      </c>
      <c r="Q31" s="80" t="s">
        <v>57</v>
      </c>
      <c r="R31" s="78" t="str">
        <f t="shared" si="0"/>
        <v>Crítico</v>
      </c>
      <c r="S31" s="79" t="str">
        <f>IF(O31=Listas!$D$14,Listas!$E$14,IF(O31=Listas!$D$15,Listas!$E$15,IF(OR(O31=Listas!$D$16,X21=Listas!$E$16),Listas!$E$16,"Por clasificar")))</f>
        <v>Pública</v>
      </c>
      <c r="T31" s="78" t="str">
        <f>IF(OR(P31=Listas!$D$20,P31=Listas!$D$21),Listas!$E$20,IF(P31=Listas!$D$22,Listas!$E$22,"Por clasificar"))</f>
        <v>Crítica</v>
      </c>
      <c r="U31" s="78" t="str">
        <f>IF(OR(Q31=Listas!$D$27,Q31=Listas!$D$28),Listas!$E$27,IF(Q31=Listas!$D$29,Listas!$E$29,"Por clasificar"))</f>
        <v>Crítica</v>
      </c>
    </row>
    <row r="32" spans="1:21" ht="148.5" x14ac:dyDescent="0.25">
      <c r="A32" s="80" t="s">
        <v>31</v>
      </c>
      <c r="B32" s="80" t="s">
        <v>286</v>
      </c>
      <c r="C32" s="80" t="s">
        <v>287</v>
      </c>
      <c r="D32" s="80" t="s">
        <v>277</v>
      </c>
      <c r="E32" s="80" t="s">
        <v>281</v>
      </c>
      <c r="F32" s="83" t="s">
        <v>177</v>
      </c>
      <c r="G32" s="80" t="s">
        <v>120</v>
      </c>
      <c r="H32" s="80" t="s">
        <v>121</v>
      </c>
      <c r="I32" s="80" t="s">
        <v>118</v>
      </c>
      <c r="J32" s="80" t="s">
        <v>137</v>
      </c>
      <c r="K32" s="80" t="s">
        <v>137</v>
      </c>
      <c r="L32" s="80" t="s">
        <v>137</v>
      </c>
      <c r="M32" s="80" t="s">
        <v>38</v>
      </c>
      <c r="N32" s="80" t="s">
        <v>40</v>
      </c>
      <c r="O32" s="80" t="s">
        <v>56</v>
      </c>
      <c r="P32" s="80" t="s">
        <v>58</v>
      </c>
      <c r="Q32" s="80" t="s">
        <v>58</v>
      </c>
      <c r="R32" s="78" t="str">
        <f t="shared" si="0"/>
        <v>No Crítico</v>
      </c>
      <c r="S32" s="79" t="str">
        <f>IF(O32=Listas!$D$14,Listas!$E$14,IF(O32=Listas!$D$15,Listas!$E$15,IF(OR(O32=Listas!$D$16,X25=Listas!$E$16),Listas!$E$16,"Por clasificar")))</f>
        <v>Pública</v>
      </c>
      <c r="T32" s="78" t="str">
        <f>IF(OR(P32=Listas!$D$20,P32=Listas!$D$21),Listas!$E$20,IF(P32=Listas!$D$22,Listas!$E$22,"Por clasificar"))</f>
        <v>Crítica</v>
      </c>
      <c r="U32" s="78" t="str">
        <f>IF(OR(Q32=Listas!$D$27,Q32=Listas!$D$28),Listas!$E$27,IF(Q32=Listas!$D$29,Listas!$E$29,"Por clasificar"))</f>
        <v>Crítica</v>
      </c>
    </row>
    <row r="33" spans="1:21" ht="115.5" x14ac:dyDescent="0.25">
      <c r="A33" s="80" t="s">
        <v>31</v>
      </c>
      <c r="B33" s="80" t="s">
        <v>288</v>
      </c>
      <c r="C33" s="80" t="s">
        <v>289</v>
      </c>
      <c r="D33" s="80" t="s">
        <v>277</v>
      </c>
      <c r="E33" s="80" t="s">
        <v>285</v>
      </c>
      <c r="F33" s="83" t="s">
        <v>177</v>
      </c>
      <c r="G33" s="80" t="s">
        <v>120</v>
      </c>
      <c r="H33" s="80" t="s">
        <v>121</v>
      </c>
      <c r="I33" s="96" t="s">
        <v>127</v>
      </c>
      <c r="J33" s="80" t="s">
        <v>137</v>
      </c>
      <c r="K33" s="80" t="s">
        <v>137</v>
      </c>
      <c r="L33" s="80" t="s">
        <v>137</v>
      </c>
      <c r="M33" s="80" t="s">
        <v>38</v>
      </c>
      <c r="N33" s="80" t="s">
        <v>365</v>
      </c>
      <c r="O33" s="80" t="s">
        <v>56</v>
      </c>
      <c r="P33" s="80" t="s">
        <v>58</v>
      </c>
      <c r="Q33" s="80" t="s">
        <v>58</v>
      </c>
      <c r="R33" s="78" t="str">
        <f t="shared" si="0"/>
        <v>No Crítico</v>
      </c>
      <c r="S33" s="79" t="str">
        <f>IF(O33=Listas!$D$14,Listas!$E$14,IF(O33=Listas!$D$15,Listas!$E$15,IF(OR(O33=Listas!$D$16,X26=Listas!$E$16),Listas!$E$16,"Por clasificar")))</f>
        <v>Pública</v>
      </c>
      <c r="T33" s="78" t="str">
        <f>IF(OR(P33=Listas!$D$20,P33=Listas!$D$21),Listas!$E$20,IF(P33=Listas!$D$22,Listas!$E$22,"Por clasificar"))</f>
        <v>Crítica</v>
      </c>
      <c r="U33" s="78" t="str">
        <f>IF(OR(Q33=Listas!$D$27,Q33=Listas!$D$28),Listas!$E$27,IF(Q33=Listas!$D$29,Listas!$E$29,"Por clasificar"))</f>
        <v>Crítica</v>
      </c>
    </row>
    <row r="34" spans="1:21" ht="49.5" x14ac:dyDescent="0.25">
      <c r="A34" s="80" t="s">
        <v>32</v>
      </c>
      <c r="B34" s="80" t="s">
        <v>290</v>
      </c>
      <c r="C34" s="80" t="s">
        <v>291</v>
      </c>
      <c r="D34" s="80" t="s">
        <v>277</v>
      </c>
      <c r="E34" s="80" t="s">
        <v>285</v>
      </c>
      <c r="F34" s="83" t="s">
        <v>177</v>
      </c>
      <c r="G34" s="80" t="s">
        <v>124</v>
      </c>
      <c r="H34" s="80" t="s">
        <v>133</v>
      </c>
      <c r="I34" s="80" t="s">
        <v>118</v>
      </c>
      <c r="J34" s="80" t="s">
        <v>155</v>
      </c>
      <c r="K34" s="80" t="s">
        <v>137</v>
      </c>
      <c r="L34" s="80" t="s">
        <v>137</v>
      </c>
      <c r="M34" s="80" t="s">
        <v>38</v>
      </c>
      <c r="N34" s="80" t="s">
        <v>365</v>
      </c>
      <c r="O34" s="80" t="s">
        <v>56</v>
      </c>
      <c r="P34" s="80" t="s">
        <v>58</v>
      </c>
      <c r="Q34" s="80" t="s">
        <v>57</v>
      </c>
      <c r="R34" s="78" t="str">
        <f t="shared" si="0"/>
        <v>Crítico</v>
      </c>
      <c r="S34" s="79" t="str">
        <f>IF(O34=Listas!$D$14,Listas!$E$14,IF(O34=Listas!$D$15,Listas!$E$15,IF(OR(O34=Listas!$D$16,X27=Listas!$E$16),Listas!$E$16,"Por clasificar")))</f>
        <v>Pública</v>
      </c>
      <c r="T34" s="78" t="str">
        <f>IF(OR(P34=Listas!$D$20,P34=Listas!$D$21),Listas!$E$20,IF(P34=Listas!$D$22,Listas!$E$22,"Por clasificar"))</f>
        <v>Crítica</v>
      </c>
      <c r="U34" s="78" t="str">
        <f>IF(OR(Q34=Listas!$D$27,Q34=Listas!$D$28),Listas!$E$27,IF(Q34=Listas!$D$29,Listas!$E$29,"Por clasificar"))</f>
        <v>Crítica</v>
      </c>
    </row>
    <row r="35" spans="1:21" s="89" customFormat="1" ht="99" x14ac:dyDescent="0.25">
      <c r="A35" s="80" t="s">
        <v>31</v>
      </c>
      <c r="B35" s="80" t="s">
        <v>292</v>
      </c>
      <c r="C35" s="80" t="s">
        <v>293</v>
      </c>
      <c r="D35" s="80" t="s">
        <v>294</v>
      </c>
      <c r="E35" s="80" t="s">
        <v>123</v>
      </c>
      <c r="F35" s="83" t="s">
        <v>177</v>
      </c>
      <c r="G35" s="80" t="s">
        <v>128</v>
      </c>
      <c r="H35" s="80" t="s">
        <v>121</v>
      </c>
      <c r="I35" s="80" t="s">
        <v>118</v>
      </c>
      <c r="J35" s="80" t="s">
        <v>156</v>
      </c>
      <c r="K35" s="80" t="s">
        <v>156</v>
      </c>
      <c r="L35" s="80" t="s">
        <v>295</v>
      </c>
      <c r="M35" s="80" t="s">
        <v>38</v>
      </c>
      <c r="N35" s="80" t="s">
        <v>365</v>
      </c>
      <c r="O35" s="80" t="s">
        <v>144</v>
      </c>
      <c r="P35" s="80" t="s">
        <v>138</v>
      </c>
      <c r="Q35" s="80" t="s">
        <v>138</v>
      </c>
      <c r="R35" s="90" t="str">
        <f t="shared" si="0"/>
        <v>Crítico</v>
      </c>
      <c r="S35" s="91" t="str">
        <f>IF(O35=Listas!$D$14,Listas!$E$14,IF(O35=Listas!$D$15,Listas!$E$15,IF(OR(O35=Listas!$D$16,X28=Listas!$E$16),Listas!$E$16,"Por clasificar")))</f>
        <v>Pública</v>
      </c>
      <c r="T35" s="90" t="str">
        <f>IF(OR(P35=Listas!$D$20,P35=Listas!$D$21),Listas!$E$20,IF(P35=Listas!$D$22,Listas!$E$22,"Por clasificar"))</f>
        <v>Crítica</v>
      </c>
      <c r="U35" s="90" t="str">
        <f>IF(OR(Q35=Listas!$D$27,Q35=Listas!$D$28),Listas!$E$27,IF(Q35=Listas!$D$29,Listas!$E$29,"Por clasificar"))</f>
        <v>Crítica</v>
      </c>
    </row>
    <row r="36" spans="1:21" s="89" customFormat="1" ht="198" x14ac:dyDescent="0.25">
      <c r="A36" s="80" t="s">
        <v>31</v>
      </c>
      <c r="B36" s="80" t="s">
        <v>296</v>
      </c>
      <c r="C36" s="80" t="s">
        <v>297</v>
      </c>
      <c r="D36" s="80" t="s">
        <v>298</v>
      </c>
      <c r="E36" s="80" t="s">
        <v>123</v>
      </c>
      <c r="F36" s="83" t="s">
        <v>177</v>
      </c>
      <c r="G36" s="80" t="s">
        <v>128</v>
      </c>
      <c r="H36" s="80" t="s">
        <v>121</v>
      </c>
      <c r="I36" s="80" t="s">
        <v>118</v>
      </c>
      <c r="J36" s="80" t="s">
        <v>156</v>
      </c>
      <c r="K36" s="80" t="s">
        <v>156</v>
      </c>
      <c r="L36" s="80" t="s">
        <v>299</v>
      </c>
      <c r="M36" s="80" t="s">
        <v>38</v>
      </c>
      <c r="N36" s="80" t="s">
        <v>365</v>
      </c>
      <c r="O36" s="80" t="s">
        <v>144</v>
      </c>
      <c r="P36" s="80" t="s">
        <v>138</v>
      </c>
      <c r="Q36" s="80" t="s">
        <v>138</v>
      </c>
      <c r="R36" s="90" t="str">
        <f t="shared" si="0"/>
        <v>Crítico</v>
      </c>
      <c r="S36" s="91" t="str">
        <f>IF(O36=Listas!$D$14,Listas!$E$14,IF(O36=Listas!$D$15,Listas!$E$15,IF(OR(O36=Listas!$D$16,X29=Listas!$E$16),Listas!$E$16,"Por clasificar")))</f>
        <v>Pública</v>
      </c>
      <c r="T36" s="90" t="str">
        <f>IF(OR(P36=Listas!$D$20,P36=Listas!$D$21),Listas!$E$20,IF(P36=Listas!$D$22,Listas!$E$22,"Por clasificar"))</f>
        <v>Crítica</v>
      </c>
      <c r="U36" s="90" t="str">
        <f>IF(OR(Q36=Listas!$D$27,Q36=Listas!$D$28),Listas!$E$27,IF(Q36=Listas!$D$29,Listas!$E$29,"Por clasificar"))</f>
        <v>Crítica</v>
      </c>
    </row>
    <row r="37" spans="1:21" ht="198" x14ac:dyDescent="0.25">
      <c r="A37" s="80" t="s">
        <v>31</v>
      </c>
      <c r="B37" s="80" t="s">
        <v>300</v>
      </c>
      <c r="C37" s="83" t="s">
        <v>301</v>
      </c>
      <c r="D37" s="80" t="s">
        <v>302</v>
      </c>
      <c r="E37" s="80" t="s">
        <v>285</v>
      </c>
      <c r="F37" s="83" t="s">
        <v>177</v>
      </c>
      <c r="G37" s="80" t="s">
        <v>128</v>
      </c>
      <c r="H37" s="80" t="s">
        <v>121</v>
      </c>
      <c r="I37" s="80" t="s">
        <v>127</v>
      </c>
      <c r="J37" s="80" t="s">
        <v>140</v>
      </c>
      <c r="K37" s="80" t="s">
        <v>140</v>
      </c>
      <c r="L37" s="80" t="s">
        <v>303</v>
      </c>
      <c r="M37" s="80" t="s">
        <v>38</v>
      </c>
      <c r="N37" s="80" t="s">
        <v>365</v>
      </c>
      <c r="O37" s="80" t="s">
        <v>56</v>
      </c>
      <c r="P37" s="80" t="s">
        <v>57</v>
      </c>
      <c r="Q37" s="80" t="s">
        <v>57</v>
      </c>
      <c r="R37" s="78" t="str">
        <f t="shared" si="0"/>
        <v>Crítico</v>
      </c>
      <c r="S37" s="79" t="str">
        <f>IF(O37=Listas!$D$14,Listas!$E$14,IF(O37=Listas!$D$15,Listas!$E$15,IF(OR(O37=Listas!$D$16,X30=Listas!$E$16),Listas!$E$16,"Por clasificar")))</f>
        <v>Pública</v>
      </c>
      <c r="T37" s="78" t="str">
        <f>IF(OR(P37=Listas!$D$20,P37=Listas!$D$21),Listas!$E$20,IF(P37=Listas!$D$22,Listas!$E$22,"Por clasificar"))</f>
        <v>Crítica</v>
      </c>
      <c r="U37" s="78" t="str">
        <f>IF(OR(Q37=Listas!$D$27,Q37=Listas!$D$28),Listas!$E$27,IF(Q37=Listas!$D$29,Listas!$E$29,"Por clasificar"))</f>
        <v>Crítica</v>
      </c>
    </row>
    <row r="38" spans="1:21" ht="82.5" x14ac:dyDescent="0.25">
      <c r="A38" s="80" t="s">
        <v>31</v>
      </c>
      <c r="B38" s="80" t="s">
        <v>304</v>
      </c>
      <c r="C38" s="80" t="s">
        <v>305</v>
      </c>
      <c r="D38" s="80" t="s">
        <v>302</v>
      </c>
      <c r="E38" s="80" t="s">
        <v>285</v>
      </c>
      <c r="F38" s="83" t="s">
        <v>177</v>
      </c>
      <c r="G38" s="80" t="s">
        <v>128</v>
      </c>
      <c r="H38" s="80" t="s">
        <v>121</v>
      </c>
      <c r="I38" s="80" t="s">
        <v>127</v>
      </c>
      <c r="J38" s="80" t="s">
        <v>140</v>
      </c>
      <c r="K38" s="80" t="s">
        <v>140</v>
      </c>
      <c r="L38" s="80" t="s">
        <v>306</v>
      </c>
      <c r="M38" s="80" t="s">
        <v>38</v>
      </c>
      <c r="N38" s="80" t="s">
        <v>365</v>
      </c>
      <c r="O38" s="80" t="s">
        <v>56</v>
      </c>
      <c r="P38" s="80" t="s">
        <v>141</v>
      </c>
      <c r="Q38" s="80" t="s">
        <v>144</v>
      </c>
      <c r="R38" s="78" t="str">
        <f t="shared" si="0"/>
        <v>No Crítico</v>
      </c>
      <c r="S38" s="79" t="str">
        <f>IF(O38=Listas!$D$14,Listas!$E$14,IF(O38=Listas!$D$15,Listas!$E$15,IF(OR(O38=Listas!$D$16,X31=Listas!$E$16),Listas!$E$16,"Por clasificar")))</f>
        <v>Pública</v>
      </c>
      <c r="T38" s="78" t="str">
        <f>IF(OR(P38=Listas!$D$20,P38=Listas!$D$21),Listas!$E$20,IF(P38=Listas!$D$22,Listas!$E$22,"Por clasificar"))</f>
        <v>Crítica</v>
      </c>
      <c r="U38" s="78" t="str">
        <f>IF(OR(Q38=Listas!$D$27,Q38=Listas!$D$28),Listas!$E$27,IF(Q38=Listas!$D$29,Listas!$E$29,"Por clasificar"))</f>
        <v>No Crítica</v>
      </c>
    </row>
    <row r="39" spans="1:21" ht="66" x14ac:dyDescent="0.25">
      <c r="A39" s="80" t="s">
        <v>31</v>
      </c>
      <c r="B39" s="80" t="s">
        <v>307</v>
      </c>
      <c r="C39" s="80" t="s">
        <v>308</v>
      </c>
      <c r="D39" s="80" t="s">
        <v>302</v>
      </c>
      <c r="E39" s="80" t="s">
        <v>119</v>
      </c>
      <c r="F39" s="83" t="s">
        <v>177</v>
      </c>
      <c r="G39" s="80" t="s">
        <v>128</v>
      </c>
      <c r="H39" s="80" t="s">
        <v>121</v>
      </c>
      <c r="I39" s="80" t="s">
        <v>118</v>
      </c>
      <c r="J39" s="80" t="s">
        <v>140</v>
      </c>
      <c r="K39" s="80" t="s">
        <v>140</v>
      </c>
      <c r="L39" s="80" t="s">
        <v>306</v>
      </c>
      <c r="M39" s="80" t="s">
        <v>49</v>
      </c>
      <c r="N39" s="80" t="s">
        <v>40</v>
      </c>
      <c r="O39" s="80" t="s">
        <v>58</v>
      </c>
      <c r="P39" s="80" t="s">
        <v>58</v>
      </c>
      <c r="Q39" s="80" t="s">
        <v>144</v>
      </c>
      <c r="R39" s="78" t="str">
        <f t="shared" si="0"/>
        <v>No Crítico</v>
      </c>
      <c r="S39" s="79" t="str">
        <f>IF(O39=Listas!$D$14,Listas!$E$14,IF(O39=Listas!$D$15,Listas!$E$15,IF(OR(O39=Listas!$D$16,X32=Listas!$E$16),Listas!$E$16,"Por clasificar")))</f>
        <v>Pública Clasificada</v>
      </c>
      <c r="T39" s="78" t="str">
        <f>IF(OR(P39=Listas!$D$20,P39=Listas!$D$21),Listas!$E$20,IF(P39=Listas!$D$22,Listas!$E$22,"Por clasificar"))</f>
        <v>Crítica</v>
      </c>
      <c r="U39" s="78" t="str">
        <f>IF(OR(Q39=Listas!$D$27,Q39=Listas!$D$28),Listas!$E$27,IF(Q39=Listas!$D$29,Listas!$E$29,"Por clasificar"))</f>
        <v>No Crítica</v>
      </c>
    </row>
    <row r="40" spans="1:21" ht="82.5" x14ac:dyDescent="0.25">
      <c r="A40" s="80" t="s">
        <v>31</v>
      </c>
      <c r="B40" s="80" t="s">
        <v>309</v>
      </c>
      <c r="C40" s="80" t="s">
        <v>310</v>
      </c>
      <c r="D40" s="80" t="s">
        <v>302</v>
      </c>
      <c r="E40" s="80" t="s">
        <v>123</v>
      </c>
      <c r="F40" s="83" t="s">
        <v>177</v>
      </c>
      <c r="G40" s="80" t="s">
        <v>128</v>
      </c>
      <c r="H40" s="80" t="s">
        <v>121</v>
      </c>
      <c r="I40" s="80" t="s">
        <v>118</v>
      </c>
      <c r="J40" s="80" t="s">
        <v>140</v>
      </c>
      <c r="K40" s="80" t="s">
        <v>140</v>
      </c>
      <c r="L40" s="80" t="s">
        <v>311</v>
      </c>
      <c r="M40" s="80" t="s">
        <v>49</v>
      </c>
      <c r="N40" s="80" t="s">
        <v>365</v>
      </c>
      <c r="O40" s="80" t="s">
        <v>56</v>
      </c>
      <c r="P40" s="80" t="s">
        <v>138</v>
      </c>
      <c r="Q40" s="80" t="s">
        <v>138</v>
      </c>
      <c r="R40" s="78" t="str">
        <f t="shared" si="0"/>
        <v>Crítico</v>
      </c>
      <c r="S40" s="79" t="str">
        <f>IF(O40=Listas!$D$14,Listas!$E$14,IF(O40=Listas!$D$15,Listas!$E$15,IF(OR(O40=Listas!$D$16,X33=Listas!$E$16),Listas!$E$16,"Por clasificar")))</f>
        <v>Pública</v>
      </c>
      <c r="T40" s="78" t="str">
        <f>IF(OR(P40=Listas!$D$20,P40=Listas!$D$21),Listas!$E$20,IF(P40=Listas!$D$22,Listas!$E$22,"Por clasificar"))</f>
        <v>Crítica</v>
      </c>
      <c r="U40" s="78" t="str">
        <f>IF(OR(Q40=Listas!$D$27,Q40=Listas!$D$28),Listas!$E$27,IF(Q40=Listas!$D$29,Listas!$E$29,"Por clasificar"))</f>
        <v>Crítica</v>
      </c>
    </row>
    <row r="41" spans="1:21" ht="66" x14ac:dyDescent="0.25">
      <c r="A41" s="80" t="s">
        <v>31</v>
      </c>
      <c r="B41" s="80" t="s">
        <v>312</v>
      </c>
      <c r="C41" s="80" t="s">
        <v>313</v>
      </c>
      <c r="D41" s="80" t="s">
        <v>302</v>
      </c>
      <c r="E41" s="80" t="s">
        <v>285</v>
      </c>
      <c r="F41" s="83" t="s">
        <v>177</v>
      </c>
      <c r="G41" s="80" t="s">
        <v>128</v>
      </c>
      <c r="H41" s="80" t="s">
        <v>121</v>
      </c>
      <c r="I41" s="80" t="s">
        <v>127</v>
      </c>
      <c r="J41" s="80" t="s">
        <v>140</v>
      </c>
      <c r="K41" s="80" t="s">
        <v>140</v>
      </c>
      <c r="L41" s="80" t="s">
        <v>314</v>
      </c>
      <c r="M41" s="80" t="s">
        <v>38</v>
      </c>
      <c r="N41" s="80" t="s">
        <v>365</v>
      </c>
      <c r="O41" s="80" t="s">
        <v>56</v>
      </c>
      <c r="P41" s="80" t="s">
        <v>58</v>
      </c>
      <c r="Q41" s="80" t="s">
        <v>144</v>
      </c>
      <c r="R41" s="78" t="str">
        <f t="shared" si="0"/>
        <v>No Crítico</v>
      </c>
      <c r="S41" s="79" t="str">
        <f>IF(O41=Listas!$D$14,Listas!$E$14,IF(O41=Listas!$D$15,Listas!$E$15,IF(OR(O41=Listas!$D$16,X34=Listas!$E$16),Listas!$E$16,"Por clasificar")))</f>
        <v>Pública</v>
      </c>
      <c r="T41" s="78" t="str">
        <f>IF(OR(P41=Listas!$D$20,P41=Listas!$D$21),Listas!$E$20,IF(P41=Listas!$D$22,Listas!$E$22,"Por clasificar"))</f>
        <v>Crítica</v>
      </c>
      <c r="U41" s="78" t="str">
        <f>IF(OR(Q41=Listas!$D$27,Q41=Listas!$D$28),Listas!$E$27,IF(Q41=Listas!$D$29,Listas!$E$29,"Por clasificar"))</f>
        <v>No Crítica</v>
      </c>
    </row>
    <row r="42" spans="1:21" ht="82.5" x14ac:dyDescent="0.25">
      <c r="A42" s="80" t="s">
        <v>31</v>
      </c>
      <c r="B42" s="80" t="s">
        <v>315</v>
      </c>
      <c r="C42" s="80" t="s">
        <v>316</v>
      </c>
      <c r="D42" s="80" t="s">
        <v>302</v>
      </c>
      <c r="E42" s="80" t="s">
        <v>285</v>
      </c>
      <c r="F42" s="83" t="s">
        <v>177</v>
      </c>
      <c r="G42" s="80" t="s">
        <v>128</v>
      </c>
      <c r="H42" s="80" t="s">
        <v>121</v>
      </c>
      <c r="I42" s="80" t="s">
        <v>127</v>
      </c>
      <c r="J42" s="80" t="s">
        <v>140</v>
      </c>
      <c r="K42" s="80" t="s">
        <v>140</v>
      </c>
      <c r="L42" s="80" t="s">
        <v>314</v>
      </c>
      <c r="M42" s="80" t="s">
        <v>38</v>
      </c>
      <c r="N42" s="80" t="s">
        <v>365</v>
      </c>
      <c r="O42" s="80" t="s">
        <v>56</v>
      </c>
      <c r="P42" s="80" t="s">
        <v>141</v>
      </c>
      <c r="Q42" s="80" t="s">
        <v>144</v>
      </c>
      <c r="R42" s="78" t="str">
        <f t="shared" si="0"/>
        <v>No Crítico</v>
      </c>
      <c r="S42" s="79" t="str">
        <f>IF(O42=Listas!$D$14,Listas!$E$14,IF(O42=Listas!$D$15,Listas!$E$15,IF(OR(O42=Listas!$D$16,X35=Listas!$E$16),Listas!$E$16,"Por clasificar")))</f>
        <v>Pública</v>
      </c>
      <c r="T42" s="78" t="str">
        <f>IF(OR(P42=Listas!$D$20,P42=Listas!$D$21),Listas!$E$20,IF(P42=Listas!$D$22,Listas!$E$22,"Por clasificar"))</f>
        <v>Crítica</v>
      </c>
      <c r="U42" s="78" t="str">
        <f>IF(OR(Q42=Listas!$D$27,Q42=Listas!$D$28),Listas!$E$27,IF(Q42=Listas!$D$29,Listas!$E$29,"Por clasificar"))</f>
        <v>No Crítica</v>
      </c>
    </row>
    <row r="43" spans="1:21" ht="198" x14ac:dyDescent="0.25">
      <c r="A43" s="80" t="s">
        <v>31</v>
      </c>
      <c r="B43" s="80" t="s">
        <v>317</v>
      </c>
      <c r="C43" s="80" t="s">
        <v>318</v>
      </c>
      <c r="D43" s="80" t="s">
        <v>302</v>
      </c>
      <c r="E43" s="80" t="s">
        <v>285</v>
      </c>
      <c r="F43" s="83" t="s">
        <v>177</v>
      </c>
      <c r="G43" s="80" t="s">
        <v>128</v>
      </c>
      <c r="H43" s="80" t="s">
        <v>121</v>
      </c>
      <c r="I43" s="80" t="s">
        <v>127</v>
      </c>
      <c r="J43" s="80" t="s">
        <v>140</v>
      </c>
      <c r="K43" s="80" t="s">
        <v>140</v>
      </c>
      <c r="L43" s="80" t="s">
        <v>319</v>
      </c>
      <c r="M43" s="80" t="s">
        <v>38</v>
      </c>
      <c r="N43" s="80" t="s">
        <v>365</v>
      </c>
      <c r="O43" s="80" t="s">
        <v>141</v>
      </c>
      <c r="P43" s="80" t="s">
        <v>141</v>
      </c>
      <c r="Q43" s="80" t="s">
        <v>138</v>
      </c>
      <c r="R43" s="78" t="str">
        <f t="shared" si="0"/>
        <v>Crítico</v>
      </c>
      <c r="S43" s="79" t="str">
        <f>IF(O43=Listas!$D$14,Listas!$E$14,IF(O43=Listas!$D$15,Listas!$E$15,IF(OR(O43=Listas!$D$16,X36=Listas!$E$16),Listas!$E$16,"Por clasificar")))</f>
        <v>Pública Clasificada</v>
      </c>
      <c r="T43" s="78" t="str">
        <f>IF(OR(P43=Listas!$D$20,P43=Listas!$D$21),Listas!$E$20,IF(P43=Listas!$D$22,Listas!$E$22,"Por clasificar"))</f>
        <v>Crítica</v>
      </c>
      <c r="U43" s="78" t="str">
        <f>IF(OR(Q43=Listas!$D$27,Q43=Listas!$D$28),Listas!$E$27,IF(Q43=Listas!$D$29,Listas!$E$29,"Por clasificar"))</f>
        <v>Crítica</v>
      </c>
    </row>
    <row r="44" spans="1:21" s="89" customFormat="1" ht="99" x14ac:dyDescent="0.25">
      <c r="A44" s="80" t="s">
        <v>32</v>
      </c>
      <c r="B44" s="80" t="s">
        <v>320</v>
      </c>
      <c r="C44" s="80" t="s">
        <v>366</v>
      </c>
      <c r="D44" s="80" t="s">
        <v>321</v>
      </c>
      <c r="E44" s="80" t="s">
        <v>281</v>
      </c>
      <c r="F44" s="83" t="s">
        <v>177</v>
      </c>
      <c r="G44" s="80" t="s">
        <v>124</v>
      </c>
      <c r="H44" s="80" t="s">
        <v>133</v>
      </c>
      <c r="I44" s="80" t="s">
        <v>118</v>
      </c>
      <c r="J44" s="80" t="s">
        <v>155</v>
      </c>
      <c r="K44" s="92" t="s">
        <v>146</v>
      </c>
      <c r="L44" s="80" t="s">
        <v>322</v>
      </c>
      <c r="M44" s="80" t="s">
        <v>39</v>
      </c>
      <c r="N44" s="80" t="s">
        <v>41</v>
      </c>
      <c r="O44" s="80" t="s">
        <v>57</v>
      </c>
      <c r="P44" s="80" t="s">
        <v>57</v>
      </c>
      <c r="Q44" s="80" t="s">
        <v>57</v>
      </c>
      <c r="R44" s="90" t="str">
        <f t="shared" si="0"/>
        <v>Crítico</v>
      </c>
      <c r="S44" s="91" t="str">
        <f>IF(O44=Listas!$D$14,Listas!$E$14,IF(O44=Listas!$D$15,Listas!$E$15,IF(OR(O44=Listas!$D$16,X37=Listas!$E$16),Listas!$E$16,"Por clasificar")))</f>
        <v>Pública Reservada</v>
      </c>
      <c r="T44" s="90" t="str">
        <f>IF(OR(P44=Listas!$D$20,P44=Listas!$D$21),Listas!$E$20,IF(P44=Listas!$D$22,Listas!$E$22,"Por clasificar"))</f>
        <v>Crítica</v>
      </c>
      <c r="U44" s="90" t="str">
        <f>IF(OR(Q44=Listas!$D$27,Q44=Listas!$D$28),Listas!$E$27,IF(Q44=Listas!$D$29,Listas!$E$29,"Por clasificar"))</f>
        <v>Crítica</v>
      </c>
    </row>
    <row r="45" spans="1:21" s="89" customFormat="1" ht="409.5" x14ac:dyDescent="0.25">
      <c r="A45" s="80" t="s">
        <v>31</v>
      </c>
      <c r="B45" s="80" t="s">
        <v>323</v>
      </c>
      <c r="C45" s="80" t="s">
        <v>324</v>
      </c>
      <c r="D45" s="80" t="s">
        <v>325</v>
      </c>
      <c r="E45" s="80" t="s">
        <v>281</v>
      </c>
      <c r="F45" s="83" t="s">
        <v>177</v>
      </c>
      <c r="G45" s="80" t="s">
        <v>120</v>
      </c>
      <c r="H45" s="80" t="s">
        <v>121</v>
      </c>
      <c r="I45" s="80" t="s">
        <v>118</v>
      </c>
      <c r="J45" s="80" t="s">
        <v>154</v>
      </c>
      <c r="K45" s="92" t="s">
        <v>146</v>
      </c>
      <c r="L45" s="80" t="s">
        <v>322</v>
      </c>
      <c r="M45" s="80" t="s">
        <v>39</v>
      </c>
      <c r="N45" s="80" t="s">
        <v>43</v>
      </c>
      <c r="O45" s="80" t="s">
        <v>57</v>
      </c>
      <c r="P45" s="80" t="s">
        <v>57</v>
      </c>
      <c r="Q45" s="80" t="s">
        <v>57</v>
      </c>
      <c r="R45" s="90" t="str">
        <f t="shared" si="0"/>
        <v>Crítico</v>
      </c>
      <c r="S45" s="91" t="str">
        <f>IF(O45=Listas!$D$14,Listas!$E$14,IF(O45=Listas!$D$15,Listas!$E$15,IF(OR(O45=Listas!$D$16,X38=Listas!$E$16),Listas!$E$16,"Por clasificar")))</f>
        <v>Pública Reservada</v>
      </c>
      <c r="T45" s="90" t="str">
        <f>IF(OR(P45=Listas!$D$20,P45=Listas!$D$21),Listas!$E$20,IF(P45=Listas!$D$22,Listas!$E$22,"Por clasificar"))</f>
        <v>Crítica</v>
      </c>
      <c r="U45" s="90" t="str">
        <f>IF(OR(Q45=Listas!$D$27,Q45=Listas!$D$28),Listas!$E$27,IF(Q45=Listas!$D$29,Listas!$E$29,"Por clasificar"))</f>
        <v>Crítica</v>
      </c>
    </row>
    <row r="46" spans="1:21" s="89" customFormat="1" ht="409.5" x14ac:dyDescent="0.25">
      <c r="A46" s="80" t="s">
        <v>31</v>
      </c>
      <c r="B46" s="80" t="s">
        <v>326</v>
      </c>
      <c r="C46" s="80" t="s">
        <v>327</v>
      </c>
      <c r="D46" s="80" t="s">
        <v>325</v>
      </c>
      <c r="E46" s="80" t="s">
        <v>281</v>
      </c>
      <c r="F46" s="83" t="s">
        <v>177</v>
      </c>
      <c r="G46" s="80" t="s">
        <v>120</v>
      </c>
      <c r="H46" s="80" t="s">
        <v>121</v>
      </c>
      <c r="I46" s="80" t="s">
        <v>118</v>
      </c>
      <c r="J46" s="80" t="s">
        <v>154</v>
      </c>
      <c r="K46" s="92" t="s">
        <v>146</v>
      </c>
      <c r="L46" s="80" t="s">
        <v>322</v>
      </c>
      <c r="M46" s="80" t="s">
        <v>39</v>
      </c>
      <c r="N46" s="80" t="s">
        <v>43</v>
      </c>
      <c r="O46" s="80" t="s">
        <v>57</v>
      </c>
      <c r="P46" s="80" t="s">
        <v>57</v>
      </c>
      <c r="Q46" s="80" t="s">
        <v>57</v>
      </c>
      <c r="R46" s="90" t="str">
        <f t="shared" si="0"/>
        <v>Crítico</v>
      </c>
      <c r="S46" s="91" t="str">
        <f>IF(O46=Listas!$D$14,Listas!$E$14,IF(O46=Listas!$D$15,Listas!$E$15,IF(OR(O46=Listas!$D$16,X39=Listas!$E$16),Listas!$E$16,"Por clasificar")))</f>
        <v>Pública Reservada</v>
      </c>
      <c r="T46" s="90" t="str">
        <f>IF(OR(P46=Listas!$D$20,P46=Listas!$D$21),Listas!$E$20,IF(P46=Listas!$D$22,Listas!$E$22,"Por clasificar"))</f>
        <v>Crítica</v>
      </c>
      <c r="U46" s="90" t="str">
        <f>IF(OR(Q46=Listas!$D$27,Q46=Listas!$D$28),Listas!$E$27,IF(Q46=Listas!$D$29,Listas!$E$29,"Por clasificar"))</f>
        <v>Crítica</v>
      </c>
    </row>
    <row r="47" spans="1:21" s="89" customFormat="1" ht="409.5" x14ac:dyDescent="0.25">
      <c r="A47" s="80" t="s">
        <v>31</v>
      </c>
      <c r="B47" s="80" t="s">
        <v>328</v>
      </c>
      <c r="C47" s="80" t="s">
        <v>329</v>
      </c>
      <c r="D47" s="80" t="s">
        <v>330</v>
      </c>
      <c r="E47" s="80" t="s">
        <v>281</v>
      </c>
      <c r="F47" s="83" t="s">
        <v>177</v>
      </c>
      <c r="G47" s="80" t="s">
        <v>120</v>
      </c>
      <c r="H47" s="80" t="s">
        <v>121</v>
      </c>
      <c r="I47" s="94" t="s">
        <v>118</v>
      </c>
      <c r="J47" s="80" t="s">
        <v>154</v>
      </c>
      <c r="K47" s="92" t="s">
        <v>146</v>
      </c>
      <c r="L47" s="80" t="s">
        <v>322</v>
      </c>
      <c r="M47" s="80" t="s">
        <v>39</v>
      </c>
      <c r="N47" s="80" t="s">
        <v>43</v>
      </c>
      <c r="O47" s="80" t="s">
        <v>57</v>
      </c>
      <c r="P47" s="80" t="s">
        <v>57</v>
      </c>
      <c r="Q47" s="80" t="s">
        <v>57</v>
      </c>
      <c r="R47" s="90" t="str">
        <f t="shared" si="0"/>
        <v>Crítico</v>
      </c>
      <c r="S47" s="91" t="str">
        <f>IF(O47=Listas!$D$14,Listas!$E$14,IF(O47=Listas!$D$15,Listas!$E$15,IF(OR(O47=Listas!$D$16,X40=Listas!$E$16),Listas!$E$16,"Por clasificar")))</f>
        <v>Pública Reservada</v>
      </c>
      <c r="T47" s="90" t="str">
        <f>IF(OR(P47=Listas!$D$20,P47=Listas!$D$21),Listas!$E$20,IF(P47=Listas!$D$22,Listas!$E$22,"Por clasificar"))</f>
        <v>Crítica</v>
      </c>
      <c r="U47" s="90" t="str">
        <f>IF(OR(Q47=Listas!$D$27,Q47=Listas!$D$28),Listas!$E$27,IF(Q47=Listas!$D$29,Listas!$E$29,"Por clasificar"))</f>
        <v>Crítica</v>
      </c>
    </row>
    <row r="48" spans="1:21" s="89" customFormat="1" ht="363" x14ac:dyDescent="0.25">
      <c r="A48" s="80" t="s">
        <v>31</v>
      </c>
      <c r="B48" s="80" t="s">
        <v>331</v>
      </c>
      <c r="C48" s="80" t="s">
        <v>332</v>
      </c>
      <c r="D48" s="80" t="s">
        <v>330</v>
      </c>
      <c r="E48" s="80" t="s">
        <v>281</v>
      </c>
      <c r="F48" s="83" t="s">
        <v>177</v>
      </c>
      <c r="G48" s="80" t="s">
        <v>120</v>
      </c>
      <c r="H48" s="80" t="s">
        <v>121</v>
      </c>
      <c r="I48" s="80" t="s">
        <v>118</v>
      </c>
      <c r="J48" s="80" t="s">
        <v>154</v>
      </c>
      <c r="K48" s="92" t="s">
        <v>146</v>
      </c>
      <c r="L48" s="80" t="s">
        <v>322</v>
      </c>
      <c r="M48" s="80" t="s">
        <v>39</v>
      </c>
      <c r="N48" s="80" t="s">
        <v>43</v>
      </c>
      <c r="O48" s="80" t="s">
        <v>57</v>
      </c>
      <c r="P48" s="80" t="s">
        <v>57</v>
      </c>
      <c r="Q48" s="80" t="s">
        <v>57</v>
      </c>
      <c r="R48" s="90" t="str">
        <f t="shared" si="0"/>
        <v>Crítico</v>
      </c>
      <c r="S48" s="91" t="str">
        <f>IF(O48=Listas!$D$14,Listas!$E$14,IF(O48=Listas!$D$15,Listas!$E$15,IF(OR(O48=Listas!$D$16,X41=Listas!$E$16),Listas!$E$16,"Por clasificar")))</f>
        <v>Pública Reservada</v>
      </c>
      <c r="T48" s="90" t="str">
        <f>IF(OR(P48=Listas!$D$20,P48=Listas!$D$21),Listas!$E$20,IF(P48=Listas!$D$22,Listas!$E$22,"Por clasificar"))</f>
        <v>Crítica</v>
      </c>
      <c r="U48" s="90" t="str">
        <f>IF(OR(Q48=Listas!$D$27,Q48=Listas!$D$28),Listas!$E$27,IF(Q48=Listas!$D$29,Listas!$E$29,"Por clasificar"))</f>
        <v>Crítica</v>
      </c>
    </row>
    <row r="49" spans="1:21" s="89" customFormat="1" ht="66" x14ac:dyDescent="0.25">
      <c r="A49" s="80" t="s">
        <v>31</v>
      </c>
      <c r="B49" s="80" t="s">
        <v>333</v>
      </c>
      <c r="C49" s="80" t="s">
        <v>334</v>
      </c>
      <c r="D49" s="80" t="s">
        <v>335</v>
      </c>
      <c r="E49" s="80" t="s">
        <v>285</v>
      </c>
      <c r="F49" s="83" t="s">
        <v>177</v>
      </c>
      <c r="G49" s="80" t="s">
        <v>124</v>
      </c>
      <c r="H49" s="80" t="s">
        <v>121</v>
      </c>
      <c r="I49" s="80" t="s">
        <v>118</v>
      </c>
      <c r="J49" s="92" t="s">
        <v>146</v>
      </c>
      <c r="K49" s="92" t="s">
        <v>146</v>
      </c>
      <c r="L49" s="80" t="s">
        <v>322</v>
      </c>
      <c r="M49" s="80" t="s">
        <v>39</v>
      </c>
      <c r="N49" s="80" t="s">
        <v>365</v>
      </c>
      <c r="O49" s="80" t="s">
        <v>57</v>
      </c>
      <c r="P49" s="80" t="s">
        <v>57</v>
      </c>
      <c r="Q49" s="80" t="s">
        <v>57</v>
      </c>
      <c r="R49" s="90" t="str">
        <f t="shared" si="0"/>
        <v>Crítico</v>
      </c>
      <c r="S49" s="91" t="str">
        <f>IF(O49=Listas!$D$14,Listas!$E$14,IF(O49=Listas!$D$15,Listas!$E$15,IF(OR(O49=Listas!$D$16,X42=Listas!$E$16),Listas!$E$16,"Por clasificar")))</f>
        <v>Pública Reservada</v>
      </c>
      <c r="T49" s="90" t="str">
        <f>IF(OR(P49=Listas!$D$20,P49=Listas!$D$21),Listas!$E$20,IF(P49=Listas!$D$22,Listas!$E$22,"Por clasificar"))</f>
        <v>Crítica</v>
      </c>
      <c r="U49" s="90" t="str">
        <f>IF(OR(Q49=Listas!$D$27,Q49=Listas!$D$28),Listas!$E$27,IF(Q49=Listas!$D$29,Listas!$E$29,"Por clasificar"))</f>
        <v>Crítica</v>
      </c>
    </row>
    <row r="50" spans="1:21" s="89" customFormat="1" ht="49.5" x14ac:dyDescent="0.25">
      <c r="A50" s="80" t="s">
        <v>31</v>
      </c>
      <c r="B50" s="80" t="s">
        <v>282</v>
      </c>
      <c r="C50" s="80" t="s">
        <v>336</v>
      </c>
      <c r="D50" s="80"/>
      <c r="E50" s="80" t="s">
        <v>285</v>
      </c>
      <c r="F50" s="83" t="s">
        <v>177</v>
      </c>
      <c r="G50" s="80" t="s">
        <v>128</v>
      </c>
      <c r="H50" s="92" t="s">
        <v>121</v>
      </c>
      <c r="I50" s="80" t="s">
        <v>118</v>
      </c>
      <c r="J50" s="92" t="s">
        <v>146</v>
      </c>
      <c r="K50" s="92" t="s">
        <v>146</v>
      </c>
      <c r="L50" s="80" t="s">
        <v>322</v>
      </c>
      <c r="M50" s="80" t="s">
        <v>38</v>
      </c>
      <c r="N50" s="80" t="s">
        <v>365</v>
      </c>
      <c r="O50" s="80" t="s">
        <v>56</v>
      </c>
      <c r="P50" s="80" t="s">
        <v>58</v>
      </c>
      <c r="Q50" s="80" t="s">
        <v>58</v>
      </c>
      <c r="R50" s="90" t="str">
        <f t="shared" si="0"/>
        <v>No Crítico</v>
      </c>
      <c r="S50" s="91" t="str">
        <f>IF(O50=Listas!$D$14,Listas!$E$14,IF(O50=Listas!$D$15,Listas!$E$15,IF(OR(O50=Listas!$D$16,X43=Listas!$E$16),Listas!$E$16,"Por clasificar")))</f>
        <v>Pública</v>
      </c>
      <c r="T50" s="90" t="str">
        <f>IF(OR(P50=Listas!$D$20,P50=Listas!$D$21),Listas!$E$20,IF(P50=Listas!$D$22,Listas!$E$22,"Por clasificar"))</f>
        <v>Crítica</v>
      </c>
      <c r="U50" s="90" t="str">
        <f>IF(OR(Q50=Listas!$D$27,Q50=Listas!$D$28),Listas!$E$27,IF(Q50=Listas!$D$29,Listas!$E$29,"Por clasificar"))</f>
        <v>Crítica</v>
      </c>
    </row>
    <row r="51" spans="1:21" s="89" customFormat="1" ht="198" x14ac:dyDescent="0.25">
      <c r="A51" s="80" t="s">
        <v>31</v>
      </c>
      <c r="B51" s="80" t="s">
        <v>337</v>
      </c>
      <c r="C51" s="80" t="s">
        <v>338</v>
      </c>
      <c r="D51" s="80" t="s">
        <v>339</v>
      </c>
      <c r="E51" s="80" t="s">
        <v>281</v>
      </c>
      <c r="F51" s="83" t="s">
        <v>177</v>
      </c>
      <c r="G51" s="80" t="s">
        <v>120</v>
      </c>
      <c r="H51" s="80" t="s">
        <v>121</v>
      </c>
      <c r="I51" s="80" t="s">
        <v>118</v>
      </c>
      <c r="J51" s="92" t="s">
        <v>146</v>
      </c>
      <c r="K51" s="92" t="s">
        <v>146</v>
      </c>
      <c r="L51" s="80" t="s">
        <v>322</v>
      </c>
      <c r="M51" s="80" t="s">
        <v>49</v>
      </c>
      <c r="N51" s="80" t="s">
        <v>43</v>
      </c>
      <c r="O51" s="80" t="s">
        <v>58</v>
      </c>
      <c r="P51" s="80" t="s">
        <v>58</v>
      </c>
      <c r="Q51" s="80" t="s">
        <v>58</v>
      </c>
      <c r="R51" s="90" t="str">
        <f t="shared" si="0"/>
        <v>No Crítico</v>
      </c>
      <c r="S51" s="91" t="str">
        <f>IF(O51=Listas!$D$14,Listas!$E$14,IF(O51=Listas!$D$15,Listas!$E$15,IF(OR(O51=Listas!$D$16,X44=Listas!$E$16),Listas!$E$16,"Por clasificar")))</f>
        <v>Pública Clasificada</v>
      </c>
      <c r="T51" s="90" t="str">
        <f>IF(OR(P51=Listas!$D$20,P51=Listas!$D$21),Listas!$E$20,IF(P51=Listas!$D$22,Listas!$E$22,"Por clasificar"))</f>
        <v>Crítica</v>
      </c>
      <c r="U51" s="90" t="str">
        <f>IF(OR(Q51=Listas!$D$27,Q51=Listas!$D$28),Listas!$E$27,IF(Q51=Listas!$D$29,Listas!$E$29,"Por clasificar"))</f>
        <v>Crítica</v>
      </c>
    </row>
    <row r="52" spans="1:21" s="89" customFormat="1" ht="49.5" x14ac:dyDescent="0.25">
      <c r="A52" s="80" t="s">
        <v>31</v>
      </c>
      <c r="B52" s="80" t="s">
        <v>317</v>
      </c>
      <c r="C52" s="80" t="s">
        <v>340</v>
      </c>
      <c r="D52" s="80" t="s">
        <v>341</v>
      </c>
      <c r="E52" s="80" t="s">
        <v>285</v>
      </c>
      <c r="F52" s="83" t="s">
        <v>177</v>
      </c>
      <c r="G52" s="80" t="s">
        <v>128</v>
      </c>
      <c r="H52" s="80" t="s">
        <v>121</v>
      </c>
      <c r="I52" s="80" t="s">
        <v>118</v>
      </c>
      <c r="J52" s="92" t="s">
        <v>146</v>
      </c>
      <c r="K52" s="92" t="s">
        <v>146</v>
      </c>
      <c r="L52" s="80" t="s">
        <v>322</v>
      </c>
      <c r="M52" s="80" t="s">
        <v>38</v>
      </c>
      <c r="N52" s="80" t="s">
        <v>365</v>
      </c>
      <c r="O52" s="80" t="s">
        <v>56</v>
      </c>
      <c r="P52" s="80" t="s">
        <v>58</v>
      </c>
      <c r="Q52" s="80" t="s">
        <v>58</v>
      </c>
      <c r="R52" s="90" t="str">
        <f t="shared" si="0"/>
        <v>No Crítico</v>
      </c>
      <c r="S52" s="91" t="str">
        <f>IF(O52=Listas!$D$14,Listas!$E$14,IF(O52=Listas!$D$15,Listas!$E$15,IF(OR(O52=Listas!$D$16,X45=Listas!$E$16),Listas!$E$16,"Por clasificar")))</f>
        <v>Pública</v>
      </c>
      <c r="T52" s="90" t="str">
        <f>IF(OR(P52=Listas!$D$20,P52=Listas!$D$21),Listas!$E$20,IF(P52=Listas!$D$22,Listas!$E$22,"Por clasificar"))</f>
        <v>Crítica</v>
      </c>
      <c r="U52" s="90" t="str">
        <f>IF(OR(Q52=Listas!$D$27,Q52=Listas!$D$28),Listas!$E$27,IF(Q52=Listas!$D$29,Listas!$E$29,"Por clasificar"))</f>
        <v>Crítica</v>
      </c>
    </row>
    <row r="53" spans="1:21" s="89" customFormat="1" ht="66" x14ac:dyDescent="0.25">
      <c r="A53" s="80" t="s">
        <v>126</v>
      </c>
      <c r="B53" s="80" t="s">
        <v>342</v>
      </c>
      <c r="C53" s="80" t="s">
        <v>343</v>
      </c>
      <c r="D53" s="80" t="s">
        <v>325</v>
      </c>
      <c r="E53" s="80" t="s">
        <v>281</v>
      </c>
      <c r="F53" s="83" t="s">
        <v>177</v>
      </c>
      <c r="G53" s="80" t="s">
        <v>120</v>
      </c>
      <c r="H53" s="80" t="s">
        <v>121</v>
      </c>
      <c r="I53" s="80" t="s">
        <v>118</v>
      </c>
      <c r="J53" s="92" t="s">
        <v>146</v>
      </c>
      <c r="K53" s="92" t="s">
        <v>146</v>
      </c>
      <c r="L53" s="80" t="s">
        <v>322</v>
      </c>
      <c r="M53" s="80" t="s">
        <v>39</v>
      </c>
      <c r="N53" s="80" t="s">
        <v>42</v>
      </c>
      <c r="O53" s="80" t="s">
        <v>58</v>
      </c>
      <c r="P53" s="80" t="s">
        <v>58</v>
      </c>
      <c r="Q53" s="80" t="s">
        <v>57</v>
      </c>
      <c r="R53" s="90" t="str">
        <f t="shared" si="0"/>
        <v>Crítico</v>
      </c>
      <c r="S53" s="91" t="str">
        <f>IF(O53=Listas!$D$14,Listas!$E$14,IF(O53=Listas!$D$15,Listas!$E$15,IF(OR(O53=Listas!$D$16,X46=Listas!$E$16),Listas!$E$16,"Por clasificar")))</f>
        <v>Pública Clasificada</v>
      </c>
      <c r="T53" s="90" t="str">
        <f>IF(OR(P53=Listas!$D$20,P53=Listas!$D$21),Listas!$E$20,IF(P53=Listas!$D$22,Listas!$E$22,"Por clasificar"))</f>
        <v>Crítica</v>
      </c>
      <c r="U53" s="90" t="str">
        <f>IF(OR(Q53=Listas!$D$27,Q53=Listas!$D$28),Listas!$E$27,IF(Q53=Listas!$D$29,Listas!$E$29,"Por clasificar"))</f>
        <v>Crítica</v>
      </c>
    </row>
    <row r="54" spans="1:21" s="89" customFormat="1" ht="99" x14ac:dyDescent="0.25">
      <c r="A54" s="80" t="s">
        <v>31</v>
      </c>
      <c r="B54" s="80" t="s">
        <v>344</v>
      </c>
      <c r="C54" s="80" t="s">
        <v>345</v>
      </c>
      <c r="D54" s="80" t="s">
        <v>237</v>
      </c>
      <c r="E54" s="80" t="s">
        <v>123</v>
      </c>
      <c r="F54" s="83" t="s">
        <v>177</v>
      </c>
      <c r="G54" s="80" t="s">
        <v>124</v>
      </c>
      <c r="H54" s="80" t="s">
        <v>133</v>
      </c>
      <c r="I54" s="80" t="s">
        <v>122</v>
      </c>
      <c r="J54" s="80" t="s">
        <v>154</v>
      </c>
      <c r="K54" s="80" t="s">
        <v>154</v>
      </c>
      <c r="L54" s="80" t="s">
        <v>346</v>
      </c>
      <c r="M54" s="80" t="s">
        <v>38</v>
      </c>
      <c r="N54" s="80" t="s">
        <v>365</v>
      </c>
      <c r="O54" s="80" t="s">
        <v>56</v>
      </c>
      <c r="P54" s="80" t="s">
        <v>58</v>
      </c>
      <c r="Q54" s="80" t="s">
        <v>58</v>
      </c>
      <c r="R54" s="90" t="str">
        <f t="shared" si="0"/>
        <v>No Crítico</v>
      </c>
      <c r="S54" s="91" t="str">
        <f>IF(O54=Listas!$D$14,Listas!$E$14,IF(O54=Listas!$D$15,Listas!$E$15,IF(OR(O54=Listas!$D$16,X47=Listas!$E$16),Listas!$E$16,"Por clasificar")))</f>
        <v>Pública</v>
      </c>
      <c r="T54" s="90" t="str">
        <f>IF(OR(P54=Listas!$D$20,P54=Listas!$D$21),Listas!$E$20,IF(P54=Listas!$D$22,Listas!$E$22,"Por clasificar"))</f>
        <v>Crítica</v>
      </c>
      <c r="U54" s="90" t="str">
        <f>IF(OR(Q54=Listas!$D$27,Q54=Listas!$D$28),Listas!$E$27,IF(Q54=Listas!$D$29,Listas!$E$29,"Por clasificar"))</f>
        <v>Crítica</v>
      </c>
    </row>
    <row r="55" spans="1:21" s="89" customFormat="1" ht="143.25" customHeight="1" x14ac:dyDescent="0.25">
      <c r="A55" s="80" t="s">
        <v>31</v>
      </c>
      <c r="B55" s="80" t="s">
        <v>347</v>
      </c>
      <c r="C55" s="80" t="s">
        <v>348</v>
      </c>
      <c r="D55" s="80" t="s">
        <v>237</v>
      </c>
      <c r="E55" s="80" t="s">
        <v>123</v>
      </c>
      <c r="F55" s="83" t="s">
        <v>177</v>
      </c>
      <c r="G55" s="97" t="s">
        <v>124</v>
      </c>
      <c r="H55" s="80" t="s">
        <v>133</v>
      </c>
      <c r="I55" s="80" t="s">
        <v>118</v>
      </c>
      <c r="J55" s="80" t="s">
        <v>154</v>
      </c>
      <c r="K55" s="80" t="s">
        <v>154</v>
      </c>
      <c r="L55" s="80" t="s">
        <v>346</v>
      </c>
      <c r="M55" s="80" t="s">
        <v>38</v>
      </c>
      <c r="N55" s="80" t="s">
        <v>365</v>
      </c>
      <c r="O55" s="80" t="s">
        <v>56</v>
      </c>
      <c r="P55" s="80" t="s">
        <v>58</v>
      </c>
      <c r="Q55" s="80" t="s">
        <v>58</v>
      </c>
      <c r="R55" s="90" t="str">
        <f t="shared" si="0"/>
        <v>No Crítico</v>
      </c>
      <c r="S55" s="91" t="str">
        <f>IF(O55=Listas!$D$14,Listas!$E$14,IF(O55=Listas!$D$15,Listas!$E$15,IF(OR(O55=Listas!$D$16,X48=Listas!$E$16),Listas!$E$16,"Por clasificar")))</f>
        <v>Pública</v>
      </c>
      <c r="T55" s="90" t="str">
        <f>IF(OR(P55=Listas!$D$20,P55=Listas!$D$21),Listas!$E$20,IF(P55=Listas!$D$22,Listas!$E$22,"Por clasificar"))</f>
        <v>Crítica</v>
      </c>
      <c r="U55" s="90" t="str">
        <f>IF(OR(Q55=Listas!$D$27,Q55=Listas!$D$28),Listas!$E$27,IF(Q55=Listas!$D$29,Listas!$E$29,"Por clasificar"))</f>
        <v>Crítica</v>
      </c>
    </row>
    <row r="56" spans="1:21" s="89" customFormat="1" ht="66" x14ac:dyDescent="0.25">
      <c r="A56" s="80" t="s">
        <v>32</v>
      </c>
      <c r="B56" s="80" t="s">
        <v>349</v>
      </c>
      <c r="C56" s="80" t="s">
        <v>350</v>
      </c>
      <c r="D56" s="80" t="s">
        <v>237</v>
      </c>
      <c r="E56" s="80" t="s">
        <v>123</v>
      </c>
      <c r="F56" s="83" t="s">
        <v>177</v>
      </c>
      <c r="G56" s="80" t="s">
        <v>124</v>
      </c>
      <c r="H56" s="80" t="s">
        <v>365</v>
      </c>
      <c r="I56" s="80" t="s">
        <v>118</v>
      </c>
      <c r="J56" s="80" t="s">
        <v>154</v>
      </c>
      <c r="K56" s="80" t="s">
        <v>154</v>
      </c>
      <c r="L56" s="80" t="s">
        <v>346</v>
      </c>
      <c r="M56" s="80" t="s">
        <v>49</v>
      </c>
      <c r="N56" s="80" t="s">
        <v>365</v>
      </c>
      <c r="O56" s="80" t="s">
        <v>57</v>
      </c>
      <c r="P56" s="80" t="s">
        <v>58</v>
      </c>
      <c r="Q56" s="80" t="s">
        <v>58</v>
      </c>
      <c r="R56" s="90" t="str">
        <f t="shared" si="0"/>
        <v>Crítico</v>
      </c>
      <c r="S56" s="91" t="str">
        <f>IF(O56=Listas!$D$14,Listas!$E$14,IF(O56=Listas!$D$15,Listas!$E$15,IF(OR(O56=Listas!$D$16,X49=Listas!$E$16),Listas!$E$16,"Por clasificar")))</f>
        <v>Pública Reservada</v>
      </c>
      <c r="T56" s="90" t="str">
        <f>IF(OR(P56=Listas!$D$20,P56=Listas!$D$21),Listas!$E$20,IF(P56=Listas!$D$22,Listas!$E$22,"Por clasificar"))</f>
        <v>Crítica</v>
      </c>
      <c r="U56" s="90" t="str">
        <f>IF(OR(Q56=Listas!$D$27,Q56=Listas!$D$28),Listas!$E$27,IF(Q56=Listas!$D$29,Listas!$E$29,"Por clasificar"))</f>
        <v>Crítica</v>
      </c>
    </row>
    <row r="57" spans="1:21" s="89" customFormat="1" ht="82.5" x14ac:dyDescent="0.25">
      <c r="A57" s="80" t="s">
        <v>32</v>
      </c>
      <c r="B57" s="80" t="s">
        <v>351</v>
      </c>
      <c r="C57" s="80" t="s">
        <v>367</v>
      </c>
      <c r="D57" s="80" t="s">
        <v>237</v>
      </c>
      <c r="E57" s="80" t="s">
        <v>119</v>
      </c>
      <c r="F57" s="83" t="s">
        <v>177</v>
      </c>
      <c r="G57" s="80" t="s">
        <v>124</v>
      </c>
      <c r="H57" s="80" t="s">
        <v>365</v>
      </c>
      <c r="I57" s="80" t="s">
        <v>118</v>
      </c>
      <c r="J57" s="80" t="s">
        <v>155</v>
      </c>
      <c r="K57" s="80" t="s">
        <v>154</v>
      </c>
      <c r="L57" s="80" t="s">
        <v>346</v>
      </c>
      <c r="M57" s="80" t="s">
        <v>39</v>
      </c>
      <c r="N57" s="80" t="s">
        <v>41</v>
      </c>
      <c r="O57" s="80" t="s">
        <v>57</v>
      </c>
      <c r="P57" s="80" t="s">
        <v>57</v>
      </c>
      <c r="Q57" s="80" t="s">
        <v>57</v>
      </c>
      <c r="R57" s="90" t="str">
        <f t="shared" si="0"/>
        <v>Crítico</v>
      </c>
      <c r="S57" s="91" t="str">
        <f>IF(O57=Listas!$D$14,Listas!$E$14,IF(O57=Listas!$D$15,Listas!$E$15,IF(OR(O57=Listas!$D$16,X50=Listas!$E$16),Listas!$E$16,"Por clasificar")))</f>
        <v>Pública Reservada</v>
      </c>
      <c r="T57" s="90" t="str">
        <f>IF(OR(P57=Listas!$D$20,P57=Listas!$D$21),Listas!$E$20,IF(P57=Listas!$D$22,Listas!$E$22,"Por clasificar"))</f>
        <v>Crítica</v>
      </c>
      <c r="U57" s="90" t="str">
        <f>IF(OR(Q57=Listas!$D$27,Q57=Listas!$D$28),Listas!$E$27,IF(Q57=Listas!$D$29,Listas!$E$29,"Por clasificar"))</f>
        <v>Crítica</v>
      </c>
    </row>
    <row r="58" spans="1:21" s="89" customFormat="1" ht="66" x14ac:dyDescent="0.25">
      <c r="A58" s="80" t="s">
        <v>31</v>
      </c>
      <c r="B58" s="80" t="s">
        <v>352</v>
      </c>
      <c r="C58" s="80" t="s">
        <v>353</v>
      </c>
      <c r="D58" s="80" t="s">
        <v>237</v>
      </c>
      <c r="E58" s="80" t="s">
        <v>119</v>
      </c>
      <c r="F58" s="83" t="s">
        <v>177</v>
      </c>
      <c r="G58" s="80" t="s">
        <v>120</v>
      </c>
      <c r="H58" s="80" t="s">
        <v>121</v>
      </c>
      <c r="I58" s="80" t="s">
        <v>118</v>
      </c>
      <c r="J58" s="80" t="s">
        <v>154</v>
      </c>
      <c r="K58" s="80" t="s">
        <v>154</v>
      </c>
      <c r="L58" s="80" t="s">
        <v>346</v>
      </c>
      <c r="M58" s="80" t="s">
        <v>49</v>
      </c>
      <c r="N58" s="80" t="s">
        <v>41</v>
      </c>
      <c r="O58" s="80" t="s">
        <v>57</v>
      </c>
      <c r="P58" s="80" t="s">
        <v>57</v>
      </c>
      <c r="Q58" s="80" t="s">
        <v>58</v>
      </c>
      <c r="R58" s="90" t="str">
        <f t="shared" si="0"/>
        <v>Crítico</v>
      </c>
      <c r="S58" s="91" t="str">
        <f>IF(O58=Listas!$D$14,Listas!$E$14,IF(O58=Listas!$D$15,Listas!$E$15,IF(OR(O58=Listas!$D$16,X51=Listas!$E$16),Listas!$E$16,"Por clasificar")))</f>
        <v>Pública Reservada</v>
      </c>
      <c r="T58" s="90" t="str">
        <f>IF(OR(P58=Listas!$D$20,P58=Listas!$D$21),Listas!$E$20,IF(P58=Listas!$D$22,Listas!$E$22,"Por clasificar"))</f>
        <v>Crítica</v>
      </c>
      <c r="U58" s="90" t="str">
        <f>IF(OR(Q58=Listas!$D$27,Q58=Listas!$D$28),Listas!$E$27,IF(Q58=Listas!$D$29,Listas!$E$29,"Por clasificar"))</f>
        <v>Crítica</v>
      </c>
    </row>
    <row r="59" spans="1:21" s="89" customFormat="1" ht="115.5" x14ac:dyDescent="0.25">
      <c r="A59" s="80" t="s">
        <v>32</v>
      </c>
      <c r="B59" s="80" t="s">
        <v>354</v>
      </c>
      <c r="C59" s="80" t="s">
        <v>355</v>
      </c>
      <c r="D59" s="80" t="s">
        <v>237</v>
      </c>
      <c r="E59" s="80" t="s">
        <v>119</v>
      </c>
      <c r="F59" s="83" t="s">
        <v>177</v>
      </c>
      <c r="G59" s="80" t="s">
        <v>120</v>
      </c>
      <c r="H59" s="80" t="s">
        <v>121</v>
      </c>
      <c r="I59" s="80" t="s">
        <v>118</v>
      </c>
      <c r="J59" s="80" t="s">
        <v>154</v>
      </c>
      <c r="K59" s="80" t="s">
        <v>154</v>
      </c>
      <c r="L59" s="80" t="s">
        <v>346</v>
      </c>
      <c r="M59" s="80" t="s">
        <v>38</v>
      </c>
      <c r="N59" s="80" t="s">
        <v>40</v>
      </c>
      <c r="O59" s="80" t="s">
        <v>56</v>
      </c>
      <c r="P59" s="80" t="s">
        <v>58</v>
      </c>
      <c r="Q59" s="80" t="s">
        <v>57</v>
      </c>
      <c r="R59" s="90" t="str">
        <f t="shared" si="0"/>
        <v>Crítico</v>
      </c>
      <c r="S59" s="91" t="str">
        <f>IF(O59=Listas!$D$14,Listas!$E$14,IF(O59=Listas!$D$15,Listas!$E$15,IF(OR(O59=Listas!$D$16,X52=Listas!$E$16),Listas!$E$16,"Por clasificar")))</f>
        <v>Pública</v>
      </c>
      <c r="T59" s="90" t="str">
        <f>IF(OR(P59=Listas!$D$20,P59=Listas!$D$21),Listas!$E$20,IF(P59=Listas!$D$22,Listas!$E$22,"Por clasificar"))</f>
        <v>Crítica</v>
      </c>
      <c r="U59" s="90" t="str">
        <f>IF(OR(Q59=Listas!$D$27,Q59=Listas!$D$28),Listas!$E$27,IF(Q59=Listas!$D$29,Listas!$E$29,"Por clasificar"))</f>
        <v>Crítica</v>
      </c>
    </row>
    <row r="60" spans="1:21" s="89" customFormat="1" ht="115.5" x14ac:dyDescent="0.25">
      <c r="A60" s="80" t="s">
        <v>31</v>
      </c>
      <c r="B60" s="80" t="s">
        <v>282</v>
      </c>
      <c r="C60" s="80" t="s">
        <v>356</v>
      </c>
      <c r="D60" s="80" t="s">
        <v>237</v>
      </c>
      <c r="E60" s="80" t="s">
        <v>123</v>
      </c>
      <c r="F60" s="83" t="s">
        <v>177</v>
      </c>
      <c r="G60" s="80" t="s">
        <v>120</v>
      </c>
      <c r="H60" s="80" t="s">
        <v>121</v>
      </c>
      <c r="I60" s="80" t="s">
        <v>118</v>
      </c>
      <c r="J60" s="80" t="s">
        <v>154</v>
      </c>
      <c r="K60" s="80" t="s">
        <v>154</v>
      </c>
      <c r="L60" s="80" t="s">
        <v>346</v>
      </c>
      <c r="M60" s="80" t="s">
        <v>38</v>
      </c>
      <c r="N60" s="80" t="s">
        <v>365</v>
      </c>
      <c r="O60" s="80" t="s">
        <v>56</v>
      </c>
      <c r="P60" s="80" t="s">
        <v>58</v>
      </c>
      <c r="Q60" s="80" t="s">
        <v>58</v>
      </c>
      <c r="R60" s="90" t="str">
        <f t="shared" si="0"/>
        <v>No Crítico</v>
      </c>
      <c r="S60" s="91" t="str">
        <f>IF(O60=Listas!$D$14,Listas!$E$14,IF(O60=Listas!$D$15,Listas!$E$15,IF(OR(O60=Listas!$D$16,X53=Listas!$E$16),Listas!$E$16,"Por clasificar")))</f>
        <v>Pública</v>
      </c>
      <c r="T60" s="90" t="str">
        <f>IF(OR(P60=Listas!$D$20,P60=Listas!$D$21),Listas!$E$20,IF(P60=Listas!$D$22,Listas!$E$22,"Por clasificar"))</f>
        <v>Crítica</v>
      </c>
      <c r="U60" s="90" t="str">
        <f>IF(OR(Q60=Listas!$D$27,Q60=Listas!$D$28),Listas!$E$27,IF(Q60=Listas!$D$29,Listas!$E$29,"Por clasificar"))</f>
        <v>Crítica</v>
      </c>
    </row>
    <row r="61" spans="1:21" s="89" customFormat="1" ht="66" x14ac:dyDescent="0.25">
      <c r="A61" s="80" t="s">
        <v>31</v>
      </c>
      <c r="B61" s="80" t="s">
        <v>357</v>
      </c>
      <c r="C61" s="80" t="s">
        <v>358</v>
      </c>
      <c r="D61" s="80" t="s">
        <v>302</v>
      </c>
      <c r="E61" s="80" t="s">
        <v>281</v>
      </c>
      <c r="F61" s="83" t="s">
        <v>177</v>
      </c>
      <c r="G61" s="80" t="s">
        <v>128</v>
      </c>
      <c r="H61" s="80" t="s">
        <v>68</v>
      </c>
      <c r="I61" s="80" t="s">
        <v>118</v>
      </c>
      <c r="J61" s="80" t="s">
        <v>154</v>
      </c>
      <c r="K61" s="80" t="s">
        <v>160</v>
      </c>
      <c r="L61" s="80" t="s">
        <v>302</v>
      </c>
      <c r="M61" s="80" t="s">
        <v>49</v>
      </c>
      <c r="N61" s="80" t="s">
        <v>41</v>
      </c>
      <c r="O61" s="80" t="s">
        <v>58</v>
      </c>
      <c r="P61" s="80" t="s">
        <v>58</v>
      </c>
      <c r="Q61" s="80" t="s">
        <v>58</v>
      </c>
      <c r="R61" s="90" t="str">
        <f t="shared" si="0"/>
        <v>No Crítico</v>
      </c>
      <c r="S61" s="91" t="str">
        <f>IF(O61=Listas!$D$14,Listas!$E$14,IF(O61=Listas!$D$15,Listas!$E$15,IF(OR(O61=Listas!$D$16,X54=Listas!$E$16),Listas!$E$16,"Por clasificar")))</f>
        <v>Pública Clasificada</v>
      </c>
      <c r="T61" s="90" t="str">
        <f>IF(OR(P61=Listas!$D$20,P61=Listas!$D$21),Listas!$E$20,IF(P61=Listas!$D$22,Listas!$E$22,"Por clasificar"))</f>
        <v>Crítica</v>
      </c>
      <c r="U61" s="90" t="str">
        <f>IF(OR(Q61=Listas!$D$27,Q61=Listas!$D$28),Listas!$E$27,IF(Q61=Listas!$D$29,Listas!$E$29,"Por clasificar"))</f>
        <v>Crítica</v>
      </c>
    </row>
    <row r="62" spans="1:21" s="89" customFormat="1" ht="33" x14ac:dyDescent="0.25">
      <c r="A62" s="80" t="s">
        <v>31</v>
      </c>
      <c r="B62" s="80" t="s">
        <v>360</v>
      </c>
      <c r="C62" s="80" t="s">
        <v>361</v>
      </c>
      <c r="D62" s="80"/>
      <c r="E62" s="80" t="s">
        <v>281</v>
      </c>
      <c r="F62" s="83" t="s">
        <v>177</v>
      </c>
      <c r="G62" s="80" t="s">
        <v>120</v>
      </c>
      <c r="H62" s="80" t="s">
        <v>121</v>
      </c>
      <c r="I62" s="80" t="s">
        <v>118</v>
      </c>
      <c r="J62" s="80" t="s">
        <v>160</v>
      </c>
      <c r="K62" s="80" t="s">
        <v>160</v>
      </c>
      <c r="L62" s="80" t="s">
        <v>359</v>
      </c>
      <c r="M62" s="80" t="s">
        <v>39</v>
      </c>
      <c r="N62" s="80" t="s">
        <v>42</v>
      </c>
      <c r="O62" s="80" t="s">
        <v>57</v>
      </c>
      <c r="P62" s="80" t="s">
        <v>57</v>
      </c>
      <c r="Q62" s="80" t="s">
        <v>57</v>
      </c>
      <c r="R62" s="90" t="str">
        <f t="shared" si="0"/>
        <v>Crítico</v>
      </c>
      <c r="S62" s="91" t="str">
        <f>IF(O62=Listas!$D$14,Listas!$E$14,IF(O62=Listas!$D$15,Listas!$E$15,IF(OR(O62=Listas!$D$16,X55=Listas!$E$16),Listas!$E$16,"Por clasificar")))</f>
        <v>Pública Reservada</v>
      </c>
      <c r="T62" s="90" t="str">
        <f>IF(OR(P62=Listas!$D$20,P62=Listas!$D$21),Listas!$E$20,IF(P62=Listas!$D$22,Listas!$E$22,"Por clasificar"))</f>
        <v>Crítica</v>
      </c>
      <c r="U62" s="90" t="str">
        <f>IF(OR(Q62=Listas!$D$27,Q62=Listas!$D$28),Listas!$E$27,IF(Q62=Listas!$D$29,Listas!$E$29,"Por clasificar"))</f>
        <v>Crítica</v>
      </c>
    </row>
    <row r="63" spans="1:21" s="89" customFormat="1" ht="33" x14ac:dyDescent="0.25">
      <c r="A63" s="80" t="s">
        <v>31</v>
      </c>
      <c r="B63" s="80" t="s">
        <v>362</v>
      </c>
      <c r="C63" s="80" t="s">
        <v>363</v>
      </c>
      <c r="D63" s="80" t="s">
        <v>302</v>
      </c>
      <c r="E63" s="80" t="s">
        <v>285</v>
      </c>
      <c r="F63" s="83" t="s">
        <v>177</v>
      </c>
      <c r="G63" s="80" t="s">
        <v>124</v>
      </c>
      <c r="H63" s="80" t="s">
        <v>133</v>
      </c>
      <c r="I63" s="80" t="s">
        <v>118</v>
      </c>
      <c r="J63" s="80" t="s">
        <v>155</v>
      </c>
      <c r="K63" s="80" t="s">
        <v>160</v>
      </c>
      <c r="L63" s="80" t="s">
        <v>302</v>
      </c>
      <c r="M63" s="80" t="s">
        <v>38</v>
      </c>
      <c r="N63" s="80" t="s">
        <v>365</v>
      </c>
      <c r="O63" s="80" t="s">
        <v>56</v>
      </c>
      <c r="P63" s="80" t="s">
        <v>56</v>
      </c>
      <c r="Q63" s="80" t="s">
        <v>58</v>
      </c>
      <c r="R63" s="90" t="str">
        <f t="shared" si="0"/>
        <v>No Crítico</v>
      </c>
      <c r="S63" s="91" t="str">
        <f>IF(O63=Listas!$D$14,Listas!$E$14,IF(O63=Listas!$D$15,Listas!$E$15,IF(OR(O63=Listas!$D$16,X56=Listas!$E$16),Listas!$E$16,"Por clasificar")))</f>
        <v>Pública</v>
      </c>
      <c r="T63" s="90" t="str">
        <f>IF(OR(P63=Listas!$D$20,P63=Listas!$D$21),Listas!$E$20,IF(P63=Listas!$D$22,Listas!$E$22,"Por clasificar"))</f>
        <v>No Crítica</v>
      </c>
      <c r="U63" s="90" t="str">
        <f>IF(OR(Q63=Listas!$D$27,Q63=Listas!$D$28),Listas!$E$27,IF(Q63=Listas!$D$29,Listas!$E$29,"Por clasificar"))</f>
        <v>Crítica</v>
      </c>
    </row>
    <row r="64" spans="1:21" s="89" customFormat="1" ht="165" x14ac:dyDescent="0.25">
      <c r="A64" s="80" t="s">
        <v>31</v>
      </c>
      <c r="B64" s="80" t="s">
        <v>317</v>
      </c>
      <c r="C64" s="80" t="s">
        <v>364</v>
      </c>
      <c r="D64" s="80"/>
      <c r="E64" s="80" t="s">
        <v>281</v>
      </c>
      <c r="F64" s="83" t="s">
        <v>177</v>
      </c>
      <c r="G64" s="80" t="s">
        <v>120</v>
      </c>
      <c r="H64" s="80" t="s">
        <v>121</v>
      </c>
      <c r="I64" s="80" t="s">
        <v>118</v>
      </c>
      <c r="J64" s="80" t="s">
        <v>160</v>
      </c>
      <c r="K64" s="80" t="s">
        <v>160</v>
      </c>
      <c r="L64" s="80" t="s">
        <v>359</v>
      </c>
      <c r="M64" s="80" t="s">
        <v>49</v>
      </c>
      <c r="N64" s="80" t="s">
        <v>41</v>
      </c>
      <c r="O64" s="80" t="s">
        <v>58</v>
      </c>
      <c r="P64" s="80" t="s">
        <v>58</v>
      </c>
      <c r="Q64" s="80" t="s">
        <v>56</v>
      </c>
      <c r="R64" s="90" t="str">
        <f t="shared" si="0"/>
        <v>No Crítico</v>
      </c>
      <c r="S64" s="91" t="str">
        <f>IF(O64=Listas!$D$14,Listas!$E$14,IF(O64=Listas!$D$15,Listas!$E$15,IF(OR(O64=Listas!$D$16,X57=Listas!$E$16),Listas!$E$16,"Por clasificar")))</f>
        <v>Pública Clasificada</v>
      </c>
      <c r="T64" s="90" t="str">
        <f>IF(OR(P64=Listas!$D$20,P64=Listas!$D$21),Listas!$E$20,IF(P64=Listas!$D$22,Listas!$E$22,"Por clasificar"))</f>
        <v>Crítica</v>
      </c>
      <c r="U64" s="90" t="str">
        <f>IF(OR(Q64=Listas!$D$27,Q64=Listas!$D$28),Listas!$E$27,IF(Q64=Listas!$D$29,Listas!$E$29,"Por clasificar"))</f>
        <v>No Crítica</v>
      </c>
    </row>
    <row r="65" spans="1:21" s="88" customFormat="1" ht="132" x14ac:dyDescent="0.25">
      <c r="A65" s="80" t="s">
        <v>31</v>
      </c>
      <c r="B65" s="80" t="s">
        <v>368</v>
      </c>
      <c r="C65" s="80" t="s">
        <v>369</v>
      </c>
      <c r="D65" s="80" t="s">
        <v>370</v>
      </c>
      <c r="E65" s="80" t="s">
        <v>281</v>
      </c>
      <c r="F65" s="83" t="s">
        <v>177</v>
      </c>
      <c r="G65" s="80" t="s">
        <v>120</v>
      </c>
      <c r="H65" s="80" t="s">
        <v>121</v>
      </c>
      <c r="I65" s="80" t="s">
        <v>118</v>
      </c>
      <c r="J65" s="80" t="s">
        <v>143</v>
      </c>
      <c r="K65" s="80" t="s">
        <v>143</v>
      </c>
      <c r="L65" s="80" t="s">
        <v>371</v>
      </c>
      <c r="M65" s="80" t="s">
        <v>39</v>
      </c>
      <c r="N65" s="80" t="s">
        <v>41</v>
      </c>
      <c r="O65" s="80" t="s">
        <v>57</v>
      </c>
      <c r="P65" s="80" t="s">
        <v>57</v>
      </c>
      <c r="Q65" s="80" t="s">
        <v>57</v>
      </c>
      <c r="R65" s="86" t="str">
        <f t="shared" si="0"/>
        <v>Crítico</v>
      </c>
      <c r="S65" s="87" t="str">
        <f>IF(O65=Listas!$D$14,Listas!$E$14,IF(O65=Listas!$D$15,Listas!$E$15,IF(OR(O65=Listas!$D$16,X58=Listas!$E$16),Listas!$E$16,"Por clasificar")))</f>
        <v>Pública Reservada</v>
      </c>
      <c r="T65" s="86" t="str">
        <f>IF(OR(P65=Listas!$D$20,P65=Listas!$D$21),Listas!$E$20,IF(P65=Listas!$D$22,Listas!$E$22,"Por clasificar"))</f>
        <v>Crítica</v>
      </c>
      <c r="U65" s="86" t="str">
        <f>IF(OR(Q65=Listas!$D$27,Q65=Listas!$D$28),Listas!$E$27,IF(Q65=Listas!$D$29,Listas!$E$29,"Por clasificar"))</f>
        <v>Crítica</v>
      </c>
    </row>
    <row r="66" spans="1:21" s="88" customFormat="1" ht="49.5" x14ac:dyDescent="0.25">
      <c r="A66" s="80" t="s">
        <v>31</v>
      </c>
      <c r="B66" s="80" t="s">
        <v>372</v>
      </c>
      <c r="C66" s="80" t="s">
        <v>373</v>
      </c>
      <c r="D66" s="80" t="s">
        <v>374</v>
      </c>
      <c r="E66" s="80" t="s">
        <v>281</v>
      </c>
      <c r="F66" s="83" t="s">
        <v>177</v>
      </c>
      <c r="G66" s="80" t="s">
        <v>120</v>
      </c>
      <c r="H66" s="80" t="s">
        <v>121</v>
      </c>
      <c r="I66" s="80" t="s">
        <v>118</v>
      </c>
      <c r="J66" s="80" t="s">
        <v>153</v>
      </c>
      <c r="K66" s="80" t="s">
        <v>153</v>
      </c>
      <c r="L66" s="80" t="s">
        <v>143</v>
      </c>
      <c r="M66" s="80" t="s">
        <v>39</v>
      </c>
      <c r="N66" s="80" t="s">
        <v>42</v>
      </c>
      <c r="O66" s="80" t="s">
        <v>138</v>
      </c>
      <c r="P66" s="80" t="s">
        <v>138</v>
      </c>
      <c r="Q66" s="80" t="s">
        <v>138</v>
      </c>
      <c r="R66" s="86" t="str">
        <f t="shared" si="0"/>
        <v>Crítico</v>
      </c>
      <c r="S66" s="87" t="str">
        <f>IF(O66=Listas!$D$14,Listas!$E$14,IF(O66=Listas!$D$15,Listas!$E$15,IF(OR(O66=Listas!$D$16,X59=Listas!$E$16),Listas!$E$16,"Por clasificar")))</f>
        <v>Pública Reservada</v>
      </c>
      <c r="T66" s="86" t="str">
        <f>IF(OR(P66=Listas!$D$20,P66=Listas!$D$21),Listas!$E$20,IF(P66=Listas!$D$22,Listas!$E$22,"Por clasificar"))</f>
        <v>Crítica</v>
      </c>
      <c r="U66" s="86" t="str">
        <f>IF(OR(Q66=Listas!$D$27,Q66=Listas!$D$28),Listas!$E$27,IF(Q66=Listas!$D$29,Listas!$E$29,"Por clasificar"))</f>
        <v>Crítica</v>
      </c>
    </row>
    <row r="67" spans="1:21" s="88" customFormat="1" ht="49.5" x14ac:dyDescent="0.25">
      <c r="A67" s="80" t="s">
        <v>31</v>
      </c>
      <c r="B67" s="80" t="s">
        <v>375</v>
      </c>
      <c r="C67" s="80" t="s">
        <v>376</v>
      </c>
      <c r="D67" s="80" t="s">
        <v>370</v>
      </c>
      <c r="E67" s="80" t="s">
        <v>281</v>
      </c>
      <c r="F67" s="83" t="s">
        <v>177</v>
      </c>
      <c r="G67" s="80" t="s">
        <v>120</v>
      </c>
      <c r="H67" s="80" t="s">
        <v>121</v>
      </c>
      <c r="I67" s="80" t="s">
        <v>118</v>
      </c>
      <c r="J67" s="80" t="s">
        <v>143</v>
      </c>
      <c r="K67" s="80" t="s">
        <v>143</v>
      </c>
      <c r="L67" s="80" t="s">
        <v>143</v>
      </c>
      <c r="M67" s="80" t="s">
        <v>39</v>
      </c>
      <c r="N67" s="80" t="s">
        <v>42</v>
      </c>
      <c r="O67" s="80" t="s">
        <v>138</v>
      </c>
      <c r="P67" s="80" t="s">
        <v>138</v>
      </c>
      <c r="Q67" s="80" t="s">
        <v>138</v>
      </c>
      <c r="R67" s="86" t="str">
        <f t="shared" si="0"/>
        <v>Crítico</v>
      </c>
      <c r="S67" s="87" t="str">
        <f>IF(O67=Listas!$D$14,Listas!$E$14,IF(O67=Listas!$D$15,Listas!$E$15,IF(OR(O67=Listas!$D$16,X60=Listas!$E$16),Listas!$E$16,"Por clasificar")))</f>
        <v>Pública Reservada</v>
      </c>
      <c r="T67" s="86" t="str">
        <f>IF(OR(P67=Listas!$D$20,P67=Listas!$D$21),Listas!$E$20,IF(P67=Listas!$D$22,Listas!$E$22,"Por clasificar"))</f>
        <v>Crítica</v>
      </c>
      <c r="U67" s="86" t="str">
        <f>IF(OR(Q67=Listas!$D$27,Q67=Listas!$D$28),Listas!$E$27,IF(Q67=Listas!$D$29,Listas!$E$29,"Por clasificar"))</f>
        <v>Crítica</v>
      </c>
    </row>
    <row r="68" spans="1:21" s="88" customFormat="1" ht="49.5" x14ac:dyDescent="0.25">
      <c r="A68" s="80" t="s">
        <v>31</v>
      </c>
      <c r="B68" s="80" t="s">
        <v>377</v>
      </c>
      <c r="C68" s="80" t="s">
        <v>378</v>
      </c>
      <c r="D68" s="80" t="s">
        <v>277</v>
      </c>
      <c r="E68" s="80" t="s">
        <v>281</v>
      </c>
      <c r="F68" s="83" t="s">
        <v>177</v>
      </c>
      <c r="G68" s="80" t="s">
        <v>120</v>
      </c>
      <c r="H68" s="80" t="s">
        <v>121</v>
      </c>
      <c r="I68" s="80" t="s">
        <v>118</v>
      </c>
      <c r="J68" s="80" t="s">
        <v>143</v>
      </c>
      <c r="K68" s="80" t="s">
        <v>143</v>
      </c>
      <c r="L68" s="80" t="s">
        <v>371</v>
      </c>
      <c r="M68" s="80" t="s">
        <v>39</v>
      </c>
      <c r="N68" s="80" t="s">
        <v>42</v>
      </c>
      <c r="O68" s="80" t="s">
        <v>138</v>
      </c>
      <c r="P68" s="80" t="s">
        <v>138</v>
      </c>
      <c r="Q68" s="80" t="s">
        <v>138</v>
      </c>
      <c r="R68" s="86" t="str">
        <f t="shared" si="0"/>
        <v>Crítico</v>
      </c>
      <c r="S68" s="87" t="str">
        <f>IF(O68=Listas!$D$14,Listas!$E$14,IF(O68=Listas!$D$15,Listas!$E$15,IF(OR(O68=Listas!$D$16,X61=Listas!$E$16),Listas!$E$16,"Por clasificar")))</f>
        <v>Pública Reservada</v>
      </c>
      <c r="T68" s="86" t="str">
        <f>IF(OR(P68=Listas!$D$20,P68=Listas!$D$21),Listas!$E$20,IF(P68=Listas!$D$22,Listas!$E$22,"Por clasificar"))</f>
        <v>Crítica</v>
      </c>
      <c r="U68" s="86" t="str">
        <f>IF(OR(Q68=Listas!$D$27,Q68=Listas!$D$28),Listas!$E$27,IF(Q68=Listas!$D$29,Listas!$E$29,"Por clasificar"))</f>
        <v>Crítica</v>
      </c>
    </row>
    <row r="69" spans="1:21" s="88" customFormat="1" ht="49.5" x14ac:dyDescent="0.25">
      <c r="A69" s="80" t="s">
        <v>31</v>
      </c>
      <c r="B69" s="80" t="s">
        <v>379</v>
      </c>
      <c r="C69" s="80" t="s">
        <v>380</v>
      </c>
      <c r="D69" s="80" t="s">
        <v>381</v>
      </c>
      <c r="E69" s="80" t="s">
        <v>281</v>
      </c>
      <c r="F69" s="83" t="s">
        <v>177</v>
      </c>
      <c r="G69" s="80" t="s">
        <v>120</v>
      </c>
      <c r="H69" s="80" t="s">
        <v>121</v>
      </c>
      <c r="I69" s="80" t="s">
        <v>118</v>
      </c>
      <c r="J69" s="80" t="s">
        <v>143</v>
      </c>
      <c r="K69" s="80" t="s">
        <v>143</v>
      </c>
      <c r="L69" s="80" t="s">
        <v>371</v>
      </c>
      <c r="M69" s="80" t="s">
        <v>38</v>
      </c>
      <c r="N69" s="80" t="s">
        <v>40</v>
      </c>
      <c r="O69" s="80" t="s">
        <v>141</v>
      </c>
      <c r="P69" s="80" t="s">
        <v>57</v>
      </c>
      <c r="Q69" s="80" t="s">
        <v>57</v>
      </c>
      <c r="R69" s="86" t="str">
        <f t="shared" si="0"/>
        <v>Crítico</v>
      </c>
      <c r="S69" s="87" t="str">
        <f>IF(O69=Listas!$D$14,Listas!$E$14,IF(O69=Listas!$D$15,Listas!$E$15,IF(OR(O69=Listas!$D$16,X62=Listas!$E$16),Listas!$E$16,"Por clasificar")))</f>
        <v>Pública Clasificada</v>
      </c>
      <c r="T69" s="86" t="str">
        <f>IF(OR(P69=Listas!$D$20,P69=Listas!$D$21),Listas!$E$20,IF(P69=Listas!$D$22,Listas!$E$22,"Por clasificar"))</f>
        <v>Crítica</v>
      </c>
      <c r="U69" s="86" t="str">
        <f>IF(OR(Q69=Listas!$D$27,Q69=Listas!$D$28),Listas!$E$27,IF(Q69=Listas!$D$29,Listas!$E$29,"Por clasificar"))</f>
        <v>Crítica</v>
      </c>
    </row>
    <row r="70" spans="1:21" s="88" customFormat="1" ht="66" x14ac:dyDescent="0.25">
      <c r="A70" s="80" t="s">
        <v>31</v>
      </c>
      <c r="B70" s="80" t="s">
        <v>382</v>
      </c>
      <c r="C70" s="80" t="s">
        <v>383</v>
      </c>
      <c r="D70" s="80" t="s">
        <v>384</v>
      </c>
      <c r="E70" s="80" t="s">
        <v>281</v>
      </c>
      <c r="F70" s="83" t="s">
        <v>177</v>
      </c>
      <c r="G70" s="80" t="s">
        <v>120</v>
      </c>
      <c r="H70" s="80" t="s">
        <v>121</v>
      </c>
      <c r="I70" s="80" t="s">
        <v>118</v>
      </c>
      <c r="J70" s="80" t="s">
        <v>143</v>
      </c>
      <c r="K70" s="80" t="s">
        <v>143</v>
      </c>
      <c r="L70" s="80" t="s">
        <v>385</v>
      </c>
      <c r="M70" s="80" t="s">
        <v>39</v>
      </c>
      <c r="N70" s="80" t="s">
        <v>42</v>
      </c>
      <c r="O70" s="80" t="s">
        <v>57</v>
      </c>
      <c r="P70" s="80" t="s">
        <v>57</v>
      </c>
      <c r="Q70" s="80" t="s">
        <v>57</v>
      </c>
      <c r="R70" s="86" t="str">
        <f t="shared" si="0"/>
        <v>Crítico</v>
      </c>
      <c r="S70" s="87" t="str">
        <f>IF(O70=Listas!$D$14,Listas!$E$14,IF(O70=Listas!$D$15,Listas!$E$15,IF(OR(O70=Listas!$D$16,X63=Listas!$E$16),Listas!$E$16,"Por clasificar")))</f>
        <v>Pública Reservada</v>
      </c>
      <c r="T70" s="86" t="str">
        <f>IF(OR(P70=Listas!$D$20,P70=Listas!$D$21),Listas!$E$20,IF(P70=Listas!$D$22,Listas!$E$22,"Por clasificar"))</f>
        <v>Crítica</v>
      </c>
      <c r="U70" s="86" t="str">
        <f>IF(OR(Q70=Listas!$D$27,Q70=Listas!$D$28),Listas!$E$27,IF(Q70=Listas!$D$29,Listas!$E$29,"Por clasificar"))</f>
        <v>Crítica</v>
      </c>
    </row>
    <row r="71" spans="1:21" s="88" customFormat="1" ht="66" x14ac:dyDescent="0.25">
      <c r="A71" s="80" t="s">
        <v>31</v>
      </c>
      <c r="B71" s="80" t="s">
        <v>387</v>
      </c>
      <c r="C71" s="80" t="s">
        <v>388</v>
      </c>
      <c r="D71" s="80" t="s">
        <v>386</v>
      </c>
      <c r="E71" s="80" t="s">
        <v>119</v>
      </c>
      <c r="F71" s="83" t="s">
        <v>177</v>
      </c>
      <c r="G71" s="80" t="s">
        <v>120</v>
      </c>
      <c r="H71" s="80" t="s">
        <v>121</v>
      </c>
      <c r="I71" s="80" t="s">
        <v>118</v>
      </c>
      <c r="J71" s="80" t="s">
        <v>143</v>
      </c>
      <c r="K71" s="80" t="s">
        <v>143</v>
      </c>
      <c r="L71" s="80" t="s">
        <v>389</v>
      </c>
      <c r="M71" s="80" t="s">
        <v>39</v>
      </c>
      <c r="N71" s="80" t="s">
        <v>42</v>
      </c>
      <c r="O71" s="80" t="s">
        <v>57</v>
      </c>
      <c r="P71" s="80" t="s">
        <v>57</v>
      </c>
      <c r="Q71" s="80" t="s">
        <v>57</v>
      </c>
      <c r="R71" s="86" t="str">
        <f t="shared" si="0"/>
        <v>Crítico</v>
      </c>
      <c r="S71" s="87" t="str">
        <f>IF(O71=Listas!$D$14,Listas!$E$14,IF(O71=Listas!$D$15,Listas!$E$15,IF(OR(O71=Listas!$D$16,X65=Listas!$E$16),Listas!$E$16,"Por clasificar")))</f>
        <v>Pública Reservada</v>
      </c>
      <c r="T71" s="86" t="str">
        <f>IF(OR(P71=Listas!$D$20,P71=Listas!$D$21),Listas!$E$20,IF(P71=Listas!$D$22,Listas!$E$22,"Por clasificar"))</f>
        <v>Crítica</v>
      </c>
      <c r="U71" s="86" t="str">
        <f>IF(OR(Q71=Listas!$D$27,Q71=Listas!$D$28),Listas!$E$27,IF(Q71=Listas!$D$29,Listas!$E$29,"Por clasificar"))</f>
        <v>Crítica</v>
      </c>
    </row>
    <row r="72" spans="1:21" s="88" customFormat="1" ht="49.5" x14ac:dyDescent="0.25">
      <c r="A72" s="80" t="s">
        <v>31</v>
      </c>
      <c r="B72" s="80" t="s">
        <v>390</v>
      </c>
      <c r="C72" s="80" t="s">
        <v>391</v>
      </c>
      <c r="D72" s="80" t="s">
        <v>392</v>
      </c>
      <c r="E72" s="80" t="s">
        <v>281</v>
      </c>
      <c r="F72" s="83" t="s">
        <v>177</v>
      </c>
      <c r="G72" s="80" t="s">
        <v>120</v>
      </c>
      <c r="H72" s="80" t="s">
        <v>121</v>
      </c>
      <c r="I72" s="80" t="s">
        <v>118</v>
      </c>
      <c r="J72" s="80" t="s">
        <v>137</v>
      </c>
      <c r="K72" s="80" t="s">
        <v>143</v>
      </c>
      <c r="L72" s="80" t="s">
        <v>371</v>
      </c>
      <c r="M72" s="80" t="s">
        <v>39</v>
      </c>
      <c r="N72" s="80" t="s">
        <v>42</v>
      </c>
      <c r="O72" s="80" t="s">
        <v>57</v>
      </c>
      <c r="P72" s="80" t="s">
        <v>57</v>
      </c>
      <c r="Q72" s="80" t="s">
        <v>57</v>
      </c>
      <c r="R72" s="86" t="str">
        <f t="shared" si="0"/>
        <v>Crítico</v>
      </c>
      <c r="S72" s="87" t="str">
        <f>IF(O72=Listas!$D$14,Listas!$E$14,IF(O72=Listas!$D$15,Listas!$E$15,IF(OR(O72=Listas!$D$16,X68=Listas!$E$16),Listas!$E$16,"Por clasificar")))</f>
        <v>Pública Reservada</v>
      </c>
      <c r="T72" s="86" t="str">
        <f>IF(OR(P72=Listas!$D$20,P72=Listas!$D$21),Listas!$E$20,IF(P72=Listas!$D$22,Listas!$E$22,"Por clasificar"))</f>
        <v>Crítica</v>
      </c>
      <c r="U72" s="86" t="str">
        <f>IF(OR(Q72=Listas!$D$27,Q72=Listas!$D$28),Listas!$E$27,IF(Q72=Listas!$D$29,Listas!$E$29,"Por clasificar"))</f>
        <v>Crítica</v>
      </c>
    </row>
    <row r="73" spans="1:21" s="88" customFormat="1" ht="66" x14ac:dyDescent="0.25">
      <c r="A73" s="80" t="s">
        <v>31</v>
      </c>
      <c r="B73" s="80" t="s">
        <v>393</v>
      </c>
      <c r="C73" s="80" t="s">
        <v>394</v>
      </c>
      <c r="D73" s="80" t="s">
        <v>392</v>
      </c>
      <c r="E73" s="80" t="s">
        <v>281</v>
      </c>
      <c r="F73" s="83" t="s">
        <v>177</v>
      </c>
      <c r="G73" s="80" t="s">
        <v>124</v>
      </c>
      <c r="H73" s="80" t="s">
        <v>133</v>
      </c>
      <c r="I73" s="80" t="s">
        <v>118</v>
      </c>
      <c r="J73" s="80" t="s">
        <v>143</v>
      </c>
      <c r="K73" s="80" t="s">
        <v>143</v>
      </c>
      <c r="L73" s="80" t="s">
        <v>371</v>
      </c>
      <c r="M73" s="80" t="s">
        <v>39</v>
      </c>
      <c r="N73" s="80" t="s">
        <v>42</v>
      </c>
      <c r="O73" s="80" t="s">
        <v>57</v>
      </c>
      <c r="P73" s="80" t="s">
        <v>57</v>
      </c>
      <c r="Q73" s="80" t="s">
        <v>57</v>
      </c>
      <c r="R73" s="86" t="str">
        <f t="shared" ref="R73:R131" si="1">IF( OR(O73="Alto",P73="Alto",Q73="Alto"),"Crítico","No Crítico")</f>
        <v>Crítico</v>
      </c>
      <c r="S73" s="87" t="str">
        <f>IF(O73=Listas!$D$14,Listas!$E$14,IF(O73=Listas!$D$15,Listas!$E$15,IF(OR(O73=Listas!$D$16,X69=Listas!$E$16),Listas!$E$16,"Por clasificar")))</f>
        <v>Pública Reservada</v>
      </c>
      <c r="T73" s="86" t="str">
        <f>IF(OR(P73=Listas!$D$20,P73=Listas!$D$21),Listas!$E$20,IF(P73=Listas!$D$22,Listas!$E$22,"Por clasificar"))</f>
        <v>Crítica</v>
      </c>
      <c r="U73" s="86" t="str">
        <f>IF(OR(Q73=Listas!$D$27,Q73=Listas!$D$28),Listas!$E$27,IF(Q73=Listas!$D$29,Listas!$E$29,"Por clasificar"))</f>
        <v>Crítica</v>
      </c>
    </row>
    <row r="74" spans="1:21" s="88" customFormat="1" ht="99" customHeight="1" x14ac:dyDescent="0.25">
      <c r="A74" s="80" t="s">
        <v>31</v>
      </c>
      <c r="B74" s="80" t="s">
        <v>395</v>
      </c>
      <c r="C74" s="80" t="s">
        <v>396</v>
      </c>
      <c r="D74" s="80" t="s">
        <v>397</v>
      </c>
      <c r="E74" s="80" t="s">
        <v>285</v>
      </c>
      <c r="F74" s="83" t="s">
        <v>177</v>
      </c>
      <c r="G74" s="80" t="s">
        <v>124</v>
      </c>
      <c r="H74" s="80" t="s">
        <v>133</v>
      </c>
      <c r="I74" s="80" t="s">
        <v>118</v>
      </c>
      <c r="J74" s="80" t="s">
        <v>143</v>
      </c>
      <c r="K74" s="80" t="s">
        <v>143</v>
      </c>
      <c r="L74" s="80" t="s">
        <v>371</v>
      </c>
      <c r="M74" s="80" t="s">
        <v>38</v>
      </c>
      <c r="N74" s="80" t="s">
        <v>365</v>
      </c>
      <c r="O74" s="80" t="s">
        <v>56</v>
      </c>
      <c r="P74" s="80" t="s">
        <v>58</v>
      </c>
      <c r="Q74" s="80" t="s">
        <v>57</v>
      </c>
      <c r="R74" s="86" t="str">
        <f t="shared" si="1"/>
        <v>Crítico</v>
      </c>
      <c r="S74" s="87" t="str">
        <f>IF(O74=Listas!$D$14,Listas!$E$14,IF(O74=Listas!$D$15,Listas!$E$15,IF(OR(O74=Listas!$D$16,X70=Listas!$E$16),Listas!$E$16,"Por clasificar")))</f>
        <v>Pública</v>
      </c>
      <c r="T74" s="86" t="str">
        <f>IF(OR(P74=Listas!$D$20,P74=Listas!$D$21),Listas!$E$20,IF(P74=Listas!$D$22,Listas!$E$22,"Por clasificar"))</f>
        <v>Crítica</v>
      </c>
      <c r="U74" s="86" t="str">
        <f>IF(OR(Q74=Listas!$D$27,Q74=Listas!$D$28),Listas!$E$27,IF(Q74=Listas!$D$29,Listas!$E$29,"Por clasificar"))</f>
        <v>Crítica</v>
      </c>
    </row>
    <row r="75" spans="1:21" s="88" customFormat="1" ht="181.5" x14ac:dyDescent="0.25">
      <c r="A75" s="80" t="s">
        <v>31</v>
      </c>
      <c r="B75" s="80" t="s">
        <v>398</v>
      </c>
      <c r="C75" s="80" t="s">
        <v>399</v>
      </c>
      <c r="D75" s="80" t="s">
        <v>400</v>
      </c>
      <c r="E75" s="80" t="s">
        <v>281</v>
      </c>
      <c r="F75" s="83" t="s">
        <v>177</v>
      </c>
      <c r="G75" s="80" t="s">
        <v>124</v>
      </c>
      <c r="H75" s="80" t="s">
        <v>133</v>
      </c>
      <c r="I75" s="80" t="s">
        <v>118</v>
      </c>
      <c r="J75" s="80" t="s">
        <v>143</v>
      </c>
      <c r="K75" s="80" t="s">
        <v>143</v>
      </c>
      <c r="L75" s="80" t="s">
        <v>371</v>
      </c>
      <c r="M75" s="80" t="s">
        <v>39</v>
      </c>
      <c r="N75" s="80" t="s">
        <v>42</v>
      </c>
      <c r="O75" s="80" t="s">
        <v>57</v>
      </c>
      <c r="P75" s="80" t="s">
        <v>57</v>
      </c>
      <c r="Q75" s="80" t="s">
        <v>57</v>
      </c>
      <c r="R75" s="86" t="str">
        <f t="shared" si="1"/>
        <v>Crítico</v>
      </c>
      <c r="S75" s="87" t="str">
        <f>IF(O75=Listas!$D$14,Listas!$E$14,IF(O75=Listas!$D$15,Listas!$E$15,IF(OR(O75=Listas!$D$16,#REF!=Listas!$E$16),Listas!$E$16,"Por clasificar")))</f>
        <v>Pública Reservada</v>
      </c>
      <c r="T75" s="86" t="str">
        <f>IF(OR(P75=Listas!$D$20,P75=Listas!$D$21),Listas!$E$20,IF(P75=Listas!$D$22,Listas!$E$22,"Por clasificar"))</f>
        <v>Crítica</v>
      </c>
      <c r="U75" s="86" t="str">
        <f>IF(OR(Q75=Listas!$D$27,Q75=Listas!$D$28),Listas!$E$27,IF(Q75=Listas!$D$29,Listas!$E$29,"Por clasificar"))</f>
        <v>Crítica</v>
      </c>
    </row>
    <row r="76" spans="1:21" s="88" customFormat="1" ht="181.5" x14ac:dyDescent="0.25">
      <c r="A76" s="80" t="s">
        <v>31</v>
      </c>
      <c r="B76" s="80" t="s">
        <v>401</v>
      </c>
      <c r="C76" s="80" t="s">
        <v>402</v>
      </c>
      <c r="D76" s="80" t="s">
        <v>403</v>
      </c>
      <c r="E76" s="80" t="s">
        <v>404</v>
      </c>
      <c r="F76" s="83" t="s">
        <v>177</v>
      </c>
      <c r="G76" s="80" t="s">
        <v>124</v>
      </c>
      <c r="H76" s="80" t="s">
        <v>133</v>
      </c>
      <c r="I76" s="80" t="s">
        <v>118</v>
      </c>
      <c r="J76" s="80" t="s">
        <v>143</v>
      </c>
      <c r="K76" s="80" t="s">
        <v>143</v>
      </c>
      <c r="L76" s="80" t="s">
        <v>371</v>
      </c>
      <c r="M76" s="80" t="s">
        <v>39</v>
      </c>
      <c r="N76" s="80" t="s">
        <v>42</v>
      </c>
      <c r="O76" s="80" t="s">
        <v>57</v>
      </c>
      <c r="P76" s="80" t="s">
        <v>57</v>
      </c>
      <c r="Q76" s="80" t="s">
        <v>57</v>
      </c>
      <c r="R76" s="86" t="str">
        <f t="shared" si="1"/>
        <v>Crítico</v>
      </c>
      <c r="S76" s="87" t="str">
        <f>IF(O76=Listas!$D$14,Listas!$E$14,IF(O76=Listas!$D$15,Listas!$E$15,IF(OR(O76=Listas!$D$16,X71=Listas!$E$16),Listas!$E$16,"Por clasificar")))</f>
        <v>Pública Reservada</v>
      </c>
      <c r="T76" s="86" t="str">
        <f>IF(OR(P76=Listas!$D$20,P76=Listas!$D$21),Listas!$E$20,IF(P76=Listas!$D$22,Listas!$E$22,"Por clasificar"))</f>
        <v>Crítica</v>
      </c>
      <c r="U76" s="86" t="str">
        <f>IF(OR(Q76=Listas!$D$27,Q76=Listas!$D$28),Listas!$E$27,IF(Q76=Listas!$D$29,Listas!$E$29,"Por clasificar"))</f>
        <v>Crítica</v>
      </c>
    </row>
    <row r="77" spans="1:21" s="88" customFormat="1" ht="181.5" x14ac:dyDescent="0.25">
      <c r="A77" s="80" t="s">
        <v>31</v>
      </c>
      <c r="B77" s="80" t="s">
        <v>405</v>
      </c>
      <c r="C77" s="80" t="s">
        <v>406</v>
      </c>
      <c r="D77" s="80" t="s">
        <v>403</v>
      </c>
      <c r="E77" s="80" t="s">
        <v>285</v>
      </c>
      <c r="F77" s="83" t="s">
        <v>177</v>
      </c>
      <c r="G77" s="80" t="s">
        <v>124</v>
      </c>
      <c r="H77" s="80" t="s">
        <v>125</v>
      </c>
      <c r="I77" s="80" t="s">
        <v>118</v>
      </c>
      <c r="J77" s="80" t="s">
        <v>143</v>
      </c>
      <c r="K77" s="80" t="s">
        <v>143</v>
      </c>
      <c r="L77" s="80" t="s">
        <v>371</v>
      </c>
      <c r="M77" s="80" t="s">
        <v>38</v>
      </c>
      <c r="N77" s="80" t="s">
        <v>365</v>
      </c>
      <c r="O77" s="80" t="s">
        <v>56</v>
      </c>
      <c r="P77" s="80" t="s">
        <v>58</v>
      </c>
      <c r="Q77" s="80" t="s">
        <v>58</v>
      </c>
      <c r="R77" s="86" t="str">
        <f t="shared" si="1"/>
        <v>No Crítico</v>
      </c>
      <c r="S77" s="87" t="str">
        <f>IF(O77=Listas!$D$14,Listas!$E$14,IF(O77=Listas!$D$15,Listas!$E$15,IF(OR(O77=Listas!$D$16,X72=Listas!$E$16),Listas!$E$16,"Por clasificar")))</f>
        <v>Pública</v>
      </c>
      <c r="T77" s="86" t="str">
        <f>IF(OR(P77=Listas!$D$20,P77=Listas!$D$21),Listas!$E$20,IF(P77=Listas!$D$22,Listas!$E$22,"Por clasificar"))</f>
        <v>Crítica</v>
      </c>
      <c r="U77" s="86" t="str">
        <f>IF(OR(Q77=Listas!$D$27,Q77=Listas!$D$28),Listas!$E$27,IF(Q77=Listas!$D$29,Listas!$E$29,"Por clasificar"))</f>
        <v>Crítica</v>
      </c>
    </row>
    <row r="78" spans="1:21" s="88" customFormat="1" ht="115.5" x14ac:dyDescent="0.25">
      <c r="A78" s="80" t="s">
        <v>31</v>
      </c>
      <c r="B78" s="80" t="s">
        <v>407</v>
      </c>
      <c r="C78" s="80" t="s">
        <v>408</v>
      </c>
      <c r="D78" s="80" t="s">
        <v>409</v>
      </c>
      <c r="E78" s="80" t="s">
        <v>281</v>
      </c>
      <c r="F78" s="83" t="s">
        <v>177</v>
      </c>
      <c r="G78" s="80" t="s">
        <v>124</v>
      </c>
      <c r="H78" s="80" t="s">
        <v>125</v>
      </c>
      <c r="I78" s="80" t="s">
        <v>118</v>
      </c>
      <c r="J78" s="80" t="s">
        <v>143</v>
      </c>
      <c r="K78" s="80" t="s">
        <v>143</v>
      </c>
      <c r="L78" s="80" t="s">
        <v>371</v>
      </c>
      <c r="M78" s="80" t="s">
        <v>39</v>
      </c>
      <c r="N78" s="80" t="s">
        <v>40</v>
      </c>
      <c r="O78" s="80" t="s">
        <v>56</v>
      </c>
      <c r="P78" s="80" t="s">
        <v>56</v>
      </c>
      <c r="Q78" s="80" t="s">
        <v>58</v>
      </c>
      <c r="R78" s="86" t="str">
        <f t="shared" si="1"/>
        <v>No Crítico</v>
      </c>
      <c r="S78" s="87" t="str">
        <f>IF(O78=Listas!$D$14,Listas!$E$14,IF(O78=Listas!$D$15,Listas!$E$15,IF(OR(O78=Listas!$D$16,X73=Listas!$E$16),Listas!$E$16,"Por clasificar")))</f>
        <v>Pública</v>
      </c>
      <c r="T78" s="86" t="str">
        <f>IF(OR(P78=Listas!$D$20,P78=Listas!$D$21),Listas!$E$20,IF(P78=Listas!$D$22,Listas!$E$22,"Por clasificar"))</f>
        <v>No Crítica</v>
      </c>
      <c r="U78" s="86" t="str">
        <f>IF(OR(Q78=Listas!$D$27,Q78=Listas!$D$28),Listas!$E$27,IF(Q78=Listas!$D$29,Listas!$E$29,"Por clasificar"))</f>
        <v>Crítica</v>
      </c>
    </row>
    <row r="79" spans="1:21" ht="346.5" x14ac:dyDescent="0.25">
      <c r="A79" s="80" t="s">
        <v>31</v>
      </c>
      <c r="B79" s="83" t="s">
        <v>410</v>
      </c>
      <c r="C79" s="83" t="s">
        <v>411</v>
      </c>
      <c r="D79" s="83" t="s">
        <v>412</v>
      </c>
      <c r="E79" s="83" t="s">
        <v>281</v>
      </c>
      <c r="F79" s="83" t="s">
        <v>177</v>
      </c>
      <c r="G79" s="83" t="s">
        <v>128</v>
      </c>
      <c r="H79" s="83" t="s">
        <v>121</v>
      </c>
      <c r="I79" s="83" t="s">
        <v>413</v>
      </c>
      <c r="J79" s="80" t="s">
        <v>154</v>
      </c>
      <c r="K79" s="80" t="s">
        <v>154</v>
      </c>
      <c r="L79" s="83" t="s">
        <v>414</v>
      </c>
      <c r="M79" s="83" t="s">
        <v>94</v>
      </c>
      <c r="N79" s="83" t="s">
        <v>415</v>
      </c>
      <c r="O79" s="80" t="s">
        <v>141</v>
      </c>
      <c r="P79" s="80" t="s">
        <v>138</v>
      </c>
      <c r="Q79" s="80" t="s">
        <v>138</v>
      </c>
      <c r="R79" s="78" t="str">
        <f t="shared" si="1"/>
        <v>Crítico</v>
      </c>
      <c r="S79" s="79" t="str">
        <f>IF(O79=Listas!$D$14,Listas!$E$14,IF(O79=Listas!$D$15,Listas!$E$15,IF(OR(O79=Listas!$D$16,X72=Listas!$E$16),Listas!$E$16,"Por clasificar")))</f>
        <v>Pública Clasificada</v>
      </c>
      <c r="T79" s="78" t="str">
        <f>IF(OR(P79=Listas!$D$20,P79=Listas!$D$21),Listas!$E$20,IF(P79=Listas!$D$22,Listas!$E$22,"Por clasificar"))</f>
        <v>Crítica</v>
      </c>
      <c r="U79" s="78" t="str">
        <f>IF(OR(Q79=Listas!$D$27,Q79=Listas!$D$28),Listas!$E$27,IF(Q79=Listas!$D$29,Listas!$E$29,"Por clasificar"))</f>
        <v>Crítica</v>
      </c>
    </row>
    <row r="80" spans="1:21" s="88" customFormat="1" ht="165" x14ac:dyDescent="0.25">
      <c r="A80" s="80" t="s">
        <v>31</v>
      </c>
      <c r="B80" s="83" t="s">
        <v>416</v>
      </c>
      <c r="C80" s="83" t="s">
        <v>417</v>
      </c>
      <c r="D80" s="83" t="s">
        <v>418</v>
      </c>
      <c r="E80" s="83" t="s">
        <v>281</v>
      </c>
      <c r="F80" s="83" t="s">
        <v>177</v>
      </c>
      <c r="G80" s="83" t="s">
        <v>128</v>
      </c>
      <c r="H80" s="83" t="s">
        <v>121</v>
      </c>
      <c r="I80" s="83" t="s">
        <v>127</v>
      </c>
      <c r="J80" s="80" t="s">
        <v>154</v>
      </c>
      <c r="K80" s="80" t="s">
        <v>154</v>
      </c>
      <c r="L80" s="83" t="s">
        <v>414</v>
      </c>
      <c r="M80" s="83" t="s">
        <v>49</v>
      </c>
      <c r="N80" s="80" t="s">
        <v>41</v>
      </c>
      <c r="O80" s="80" t="s">
        <v>141</v>
      </c>
      <c r="P80" s="80" t="s">
        <v>138</v>
      </c>
      <c r="Q80" s="80" t="s">
        <v>138</v>
      </c>
      <c r="R80" s="86" t="str">
        <f t="shared" si="1"/>
        <v>Crítico</v>
      </c>
      <c r="S80" s="87" t="str">
        <f>IF(O80=Listas!$D$14,Listas!$E$14,IF(O80=Listas!$D$15,Listas!$E$15,IF(OR(O80=Listas!$D$16,X73=Listas!$E$16),Listas!$E$16,"Por clasificar")))</f>
        <v>Pública Clasificada</v>
      </c>
      <c r="T80" s="86" t="str">
        <f>IF(OR(P80=Listas!$D$20,P80=Listas!$D$21),Listas!$E$20,IF(P80=Listas!$D$22,Listas!$E$22,"Por clasificar"))</f>
        <v>Crítica</v>
      </c>
      <c r="U80" s="86" t="str">
        <f>IF(OR(Q80=Listas!$D$27,Q80=Listas!$D$28),Listas!$E$27,IF(Q80=Listas!$D$29,Listas!$E$29,"Por clasificar"))</f>
        <v>Crítica</v>
      </c>
    </row>
    <row r="81" spans="1:21" s="88" customFormat="1" ht="66" x14ac:dyDescent="0.25">
      <c r="A81" s="80" t="s">
        <v>31</v>
      </c>
      <c r="B81" s="83" t="s">
        <v>419</v>
      </c>
      <c r="C81" s="83" t="s">
        <v>420</v>
      </c>
      <c r="D81" s="83" t="s">
        <v>421</v>
      </c>
      <c r="E81" s="83" t="s">
        <v>281</v>
      </c>
      <c r="F81" s="83" t="s">
        <v>177</v>
      </c>
      <c r="G81" s="83" t="s">
        <v>128</v>
      </c>
      <c r="H81" s="83" t="s">
        <v>121</v>
      </c>
      <c r="I81" s="83" t="s">
        <v>118</v>
      </c>
      <c r="J81" s="80" t="s">
        <v>154</v>
      </c>
      <c r="K81" s="80" t="s">
        <v>154</v>
      </c>
      <c r="L81" s="83" t="s">
        <v>414</v>
      </c>
      <c r="M81" s="83" t="s">
        <v>39</v>
      </c>
      <c r="N81" s="80" t="s">
        <v>43</v>
      </c>
      <c r="O81" s="80" t="s">
        <v>141</v>
      </c>
      <c r="P81" s="80" t="s">
        <v>138</v>
      </c>
      <c r="Q81" s="80" t="s">
        <v>58</v>
      </c>
      <c r="R81" s="86" t="str">
        <f t="shared" si="1"/>
        <v>Crítico</v>
      </c>
      <c r="S81" s="87" t="str">
        <f>IF(O81=Listas!$D$14,Listas!$E$14,IF(O81=Listas!$D$15,Listas!$E$15,IF(OR(O81=Listas!$D$16,X74=Listas!$E$16),Listas!$E$16,"Por clasificar")))</f>
        <v>Pública Clasificada</v>
      </c>
      <c r="T81" s="86" t="str">
        <f>IF(OR(P81=Listas!$D$20,P81=Listas!$D$21),Listas!$E$20,IF(P81=Listas!$D$22,Listas!$E$22,"Por clasificar"))</f>
        <v>Crítica</v>
      </c>
      <c r="U81" s="86" t="str">
        <f>IF(OR(Q81=Listas!$D$27,Q81=Listas!$D$28),Listas!$E$27,IF(Q81=Listas!$D$29,Listas!$E$29,"Por clasificar"))</f>
        <v>Crítica</v>
      </c>
    </row>
    <row r="82" spans="1:21" s="88" customFormat="1" ht="66" x14ac:dyDescent="0.25">
      <c r="A82" s="80" t="s">
        <v>31</v>
      </c>
      <c r="B82" s="83" t="s">
        <v>422</v>
      </c>
      <c r="C82" s="83" t="s">
        <v>423</v>
      </c>
      <c r="D82" s="83" t="s">
        <v>424</v>
      </c>
      <c r="E82" s="83" t="s">
        <v>119</v>
      </c>
      <c r="F82" s="83" t="s">
        <v>177</v>
      </c>
      <c r="G82" s="83" t="s">
        <v>128</v>
      </c>
      <c r="H82" s="92" t="s">
        <v>121</v>
      </c>
      <c r="I82" s="83" t="s">
        <v>118</v>
      </c>
      <c r="J82" s="92" t="s">
        <v>150</v>
      </c>
      <c r="K82" s="80" t="s">
        <v>154</v>
      </c>
      <c r="L82" s="83" t="s">
        <v>414</v>
      </c>
      <c r="M82" s="83" t="s">
        <v>49</v>
      </c>
      <c r="N82" s="80" t="s">
        <v>41</v>
      </c>
      <c r="O82" s="80" t="s">
        <v>141</v>
      </c>
      <c r="P82" s="80" t="s">
        <v>138</v>
      </c>
      <c r="Q82" s="80" t="s">
        <v>58</v>
      </c>
      <c r="R82" s="86" t="str">
        <f t="shared" si="1"/>
        <v>Crítico</v>
      </c>
      <c r="S82" s="87" t="str">
        <f>IF(O82=Listas!$D$14,Listas!$E$14,IF(O82=Listas!$D$15,Listas!$E$15,IF(OR(O82=Listas!$D$16,X75=Listas!$E$16),Listas!$E$16,"Por clasificar")))</f>
        <v>Pública Clasificada</v>
      </c>
      <c r="T82" s="86" t="str">
        <f>IF(OR(P82=Listas!$D$20,P82=Listas!$D$21),Listas!$E$20,IF(P82=Listas!$D$22,Listas!$E$22,"Por clasificar"))</f>
        <v>Crítica</v>
      </c>
      <c r="U82" s="86" t="str">
        <f>IF(OR(Q82=Listas!$D$27,Q82=Listas!$D$28),Listas!$E$27,IF(Q82=Listas!$D$29,Listas!$E$29,"Por clasificar"))</f>
        <v>Crítica</v>
      </c>
    </row>
    <row r="83" spans="1:21" s="88" customFormat="1" ht="66" x14ac:dyDescent="0.25">
      <c r="A83" s="80" t="s">
        <v>31</v>
      </c>
      <c r="B83" s="83" t="s">
        <v>425</v>
      </c>
      <c r="C83" s="83" t="s">
        <v>426</v>
      </c>
      <c r="D83" s="83" t="s">
        <v>427</v>
      </c>
      <c r="E83" s="83" t="s">
        <v>281</v>
      </c>
      <c r="F83" s="83" t="s">
        <v>177</v>
      </c>
      <c r="G83" s="83" t="s">
        <v>120</v>
      </c>
      <c r="H83" s="92" t="s">
        <v>121</v>
      </c>
      <c r="I83" s="83" t="s">
        <v>118</v>
      </c>
      <c r="J83" s="92" t="s">
        <v>150</v>
      </c>
      <c r="K83" s="80" t="s">
        <v>154</v>
      </c>
      <c r="L83" s="83" t="s">
        <v>414</v>
      </c>
      <c r="M83" s="83" t="s">
        <v>39</v>
      </c>
      <c r="N83" s="80" t="s">
        <v>43</v>
      </c>
      <c r="O83" s="80" t="s">
        <v>138</v>
      </c>
      <c r="P83" s="80" t="s">
        <v>138</v>
      </c>
      <c r="Q83" s="80" t="s">
        <v>138</v>
      </c>
      <c r="R83" s="86" t="str">
        <f t="shared" si="1"/>
        <v>Crítico</v>
      </c>
      <c r="S83" s="87" t="str">
        <f>IF(O83=Listas!$D$14,Listas!$E$14,IF(O83=Listas!$D$15,Listas!$E$15,IF(OR(O83=Listas!$D$16,X76=Listas!$E$16),Listas!$E$16,"Por clasificar")))</f>
        <v>Pública Reservada</v>
      </c>
      <c r="T83" s="86" t="str">
        <f>IF(OR(P83=Listas!$D$20,P83=Listas!$D$21),Listas!$E$20,IF(P83=Listas!$D$22,Listas!$E$22,"Por clasificar"))</f>
        <v>Crítica</v>
      </c>
      <c r="U83" s="86" t="str">
        <f>IF(OR(Q83=Listas!$D$27,Q83=Listas!$D$28),Listas!$E$27,IF(Q83=Listas!$D$29,Listas!$E$29,"Por clasificar"))</f>
        <v>Crítica</v>
      </c>
    </row>
    <row r="84" spans="1:21" s="88" customFormat="1" ht="132" x14ac:dyDescent="0.25">
      <c r="A84" s="80" t="s">
        <v>31</v>
      </c>
      <c r="B84" s="83" t="s">
        <v>428</v>
      </c>
      <c r="C84" s="83" t="s">
        <v>429</v>
      </c>
      <c r="D84" s="83" t="s">
        <v>430</v>
      </c>
      <c r="E84" s="83" t="s">
        <v>281</v>
      </c>
      <c r="F84" s="83" t="s">
        <v>177</v>
      </c>
      <c r="G84" s="83" t="s">
        <v>128</v>
      </c>
      <c r="H84" s="92" t="s">
        <v>121</v>
      </c>
      <c r="I84" s="83" t="s">
        <v>118</v>
      </c>
      <c r="J84" s="92" t="s">
        <v>150</v>
      </c>
      <c r="K84" s="80" t="s">
        <v>154</v>
      </c>
      <c r="L84" s="83" t="s">
        <v>414</v>
      </c>
      <c r="M84" s="83" t="s">
        <v>39</v>
      </c>
      <c r="N84" s="80" t="s">
        <v>41</v>
      </c>
      <c r="O84" s="80" t="s">
        <v>141</v>
      </c>
      <c r="P84" s="80" t="s">
        <v>138</v>
      </c>
      <c r="Q84" s="80" t="s">
        <v>138</v>
      </c>
      <c r="R84" s="86" t="str">
        <f t="shared" si="1"/>
        <v>Crítico</v>
      </c>
      <c r="S84" s="87" t="str">
        <f>IF(O84=Listas!$D$14,Listas!$E$14,IF(O84=Listas!$D$15,Listas!$E$15,IF(OR(O84=Listas!$D$16,X77=Listas!$E$16),Listas!$E$16,"Por clasificar")))</f>
        <v>Pública Clasificada</v>
      </c>
      <c r="T84" s="86" t="str">
        <f>IF(OR(P84=Listas!$D$20,P84=Listas!$D$21),Listas!$E$20,IF(P84=Listas!$D$22,Listas!$E$22,"Por clasificar"))</f>
        <v>Crítica</v>
      </c>
      <c r="U84" s="86" t="str">
        <f>IF(OR(Q84=Listas!$D$27,Q84=Listas!$D$28),Listas!$E$27,IF(Q84=Listas!$D$29,Listas!$E$29,"Por clasificar"))</f>
        <v>Crítica</v>
      </c>
    </row>
    <row r="85" spans="1:21" s="88" customFormat="1" ht="165" x14ac:dyDescent="0.25">
      <c r="A85" s="80" t="s">
        <v>31</v>
      </c>
      <c r="B85" s="83" t="s">
        <v>431</v>
      </c>
      <c r="C85" s="83" t="s">
        <v>432</v>
      </c>
      <c r="D85" s="83" t="s">
        <v>433</v>
      </c>
      <c r="E85" s="83" t="s">
        <v>281</v>
      </c>
      <c r="F85" s="83" t="s">
        <v>177</v>
      </c>
      <c r="G85" s="83" t="s">
        <v>128</v>
      </c>
      <c r="H85" s="92" t="s">
        <v>121</v>
      </c>
      <c r="I85" s="83" t="s">
        <v>118</v>
      </c>
      <c r="J85" s="92" t="s">
        <v>150</v>
      </c>
      <c r="K85" s="80" t="s">
        <v>154</v>
      </c>
      <c r="L85" s="83" t="s">
        <v>414</v>
      </c>
      <c r="M85" s="83" t="s">
        <v>39</v>
      </c>
      <c r="N85" s="80" t="s">
        <v>41</v>
      </c>
      <c r="O85" s="80" t="s">
        <v>138</v>
      </c>
      <c r="P85" s="80" t="s">
        <v>138</v>
      </c>
      <c r="Q85" s="80" t="s">
        <v>138</v>
      </c>
      <c r="R85" s="86" t="str">
        <f t="shared" si="1"/>
        <v>Crítico</v>
      </c>
      <c r="S85" s="87" t="str">
        <f>IF(O85=Listas!$D$14,Listas!$E$14,IF(O85=Listas!$D$15,Listas!$E$15,IF(OR(O85=Listas!$D$16,X78=Listas!$E$16),Listas!$E$16,"Por clasificar")))</f>
        <v>Pública Reservada</v>
      </c>
      <c r="T85" s="86" t="str">
        <f>IF(OR(P85=Listas!$D$20,P85=Listas!$D$21),Listas!$E$20,IF(P85=Listas!$D$22,Listas!$E$22,"Por clasificar"))</f>
        <v>Crítica</v>
      </c>
      <c r="U85" s="86" t="str">
        <f>IF(OR(Q85=Listas!$D$27,Q85=Listas!$D$28),Listas!$E$27,IF(Q85=Listas!$D$29,Listas!$E$29,"Por clasificar"))</f>
        <v>Crítica</v>
      </c>
    </row>
    <row r="86" spans="1:21" s="88" customFormat="1" ht="66" x14ac:dyDescent="0.25">
      <c r="A86" s="80" t="s">
        <v>31</v>
      </c>
      <c r="B86" s="83" t="s">
        <v>434</v>
      </c>
      <c r="C86" s="83" t="s">
        <v>435</v>
      </c>
      <c r="D86" s="83" t="s">
        <v>436</v>
      </c>
      <c r="E86" s="83" t="s">
        <v>281</v>
      </c>
      <c r="F86" s="83" t="s">
        <v>177</v>
      </c>
      <c r="G86" s="83" t="s">
        <v>124</v>
      </c>
      <c r="H86" s="83" t="s">
        <v>133</v>
      </c>
      <c r="I86" s="83" t="s">
        <v>118</v>
      </c>
      <c r="J86" s="80" t="s">
        <v>155</v>
      </c>
      <c r="K86" s="80" t="s">
        <v>154</v>
      </c>
      <c r="L86" s="83" t="s">
        <v>414</v>
      </c>
      <c r="M86" s="83" t="s">
        <v>39</v>
      </c>
      <c r="N86" s="80" t="s">
        <v>41</v>
      </c>
      <c r="O86" s="80" t="s">
        <v>138</v>
      </c>
      <c r="P86" s="80" t="s">
        <v>138</v>
      </c>
      <c r="Q86" s="80" t="s">
        <v>138</v>
      </c>
      <c r="R86" s="86" t="str">
        <f t="shared" si="1"/>
        <v>Crítico</v>
      </c>
      <c r="S86" s="87" t="str">
        <f>IF(O86=Listas!$D$14,Listas!$E$14,IF(O86=Listas!$D$15,Listas!$E$15,IF(OR(O86=Listas!$D$16,X79=Listas!$E$16),Listas!$E$16,"Por clasificar")))</f>
        <v>Pública Reservada</v>
      </c>
      <c r="T86" s="86" t="str">
        <f>IF(OR(P86=Listas!$D$20,P86=Listas!$D$21),Listas!$E$20,IF(P86=Listas!$D$22,Listas!$E$22,"Por clasificar"))</f>
        <v>Crítica</v>
      </c>
      <c r="U86" s="86" t="str">
        <f>IF(OR(Q86=Listas!$D$27,Q86=Listas!$D$28),Listas!$E$27,IF(Q86=Listas!$D$29,Listas!$E$29,"Por clasificar"))</f>
        <v>Crítica</v>
      </c>
    </row>
    <row r="87" spans="1:21" s="88" customFormat="1" ht="82.5" x14ac:dyDescent="0.25">
      <c r="A87" s="80" t="s">
        <v>31</v>
      </c>
      <c r="B87" s="83" t="s">
        <v>437</v>
      </c>
      <c r="C87" s="83" t="s">
        <v>438</v>
      </c>
      <c r="D87" s="98" t="s">
        <v>439</v>
      </c>
      <c r="E87" s="83" t="s">
        <v>281</v>
      </c>
      <c r="F87" s="83" t="s">
        <v>177</v>
      </c>
      <c r="G87" s="83" t="s">
        <v>128</v>
      </c>
      <c r="H87" s="92" t="s">
        <v>121</v>
      </c>
      <c r="I87" s="83" t="s">
        <v>127</v>
      </c>
      <c r="J87" s="92" t="s">
        <v>150</v>
      </c>
      <c r="K87" s="80" t="s">
        <v>154</v>
      </c>
      <c r="L87" s="83" t="s">
        <v>414</v>
      </c>
      <c r="M87" s="83" t="s">
        <v>49</v>
      </c>
      <c r="N87" s="80" t="s">
        <v>41</v>
      </c>
      <c r="O87" s="80" t="s">
        <v>141</v>
      </c>
      <c r="P87" s="80" t="s">
        <v>138</v>
      </c>
      <c r="Q87" s="80" t="s">
        <v>138</v>
      </c>
      <c r="R87" s="86" t="str">
        <f t="shared" si="1"/>
        <v>Crítico</v>
      </c>
      <c r="S87" s="87" t="str">
        <f>IF(O87=Listas!$D$14,Listas!$E$14,IF(O87=Listas!$D$15,Listas!$E$15,IF(OR(O87=Listas!$D$16,X80=Listas!$E$16),Listas!$E$16,"Por clasificar")))</f>
        <v>Pública Clasificada</v>
      </c>
      <c r="T87" s="86" t="str">
        <f>IF(OR(P87=Listas!$D$20,P87=Listas!$D$21),Listas!$E$20,IF(P87=Listas!$D$22,Listas!$E$22,"Por clasificar"))</f>
        <v>Crítica</v>
      </c>
      <c r="U87" s="86" t="str">
        <f>IF(OR(Q87=Listas!$D$27,Q87=Listas!$D$28),Listas!$E$27,IF(Q87=Listas!$D$29,Listas!$E$29,"Por clasificar"))</f>
        <v>Crítica</v>
      </c>
    </row>
    <row r="88" spans="1:21" s="88" customFormat="1" ht="346.5" x14ac:dyDescent="0.25">
      <c r="A88" s="80" t="s">
        <v>31</v>
      </c>
      <c r="B88" s="83" t="s">
        <v>317</v>
      </c>
      <c r="C88" s="83" t="s">
        <v>440</v>
      </c>
      <c r="D88" s="83" t="s">
        <v>441</v>
      </c>
      <c r="E88" s="83" t="s">
        <v>119</v>
      </c>
      <c r="F88" s="83" t="s">
        <v>177</v>
      </c>
      <c r="G88" s="83" t="s">
        <v>128</v>
      </c>
      <c r="H88" s="92" t="s">
        <v>121</v>
      </c>
      <c r="I88" s="83" t="s">
        <v>118</v>
      </c>
      <c r="J88" s="92" t="s">
        <v>150</v>
      </c>
      <c r="K88" s="80" t="s">
        <v>154</v>
      </c>
      <c r="L88" s="83" t="s">
        <v>414</v>
      </c>
      <c r="M88" s="83" t="s">
        <v>49</v>
      </c>
      <c r="N88" s="80" t="s">
        <v>41</v>
      </c>
      <c r="O88" s="80" t="s">
        <v>141</v>
      </c>
      <c r="P88" s="80" t="s">
        <v>138</v>
      </c>
      <c r="Q88" s="80" t="s">
        <v>138</v>
      </c>
      <c r="R88" s="86" t="str">
        <f t="shared" si="1"/>
        <v>Crítico</v>
      </c>
      <c r="S88" s="87" t="str">
        <f>IF(O88=Listas!$D$14,Listas!$E$14,IF(O88=Listas!$D$15,Listas!$E$15,IF(OR(O88=Listas!$D$16,X81=Listas!$E$16),Listas!$E$16,"Por clasificar")))</f>
        <v>Pública Clasificada</v>
      </c>
      <c r="T88" s="86" t="str">
        <f>IF(OR(P88=Listas!$D$20,P88=Listas!$D$21),Listas!$E$20,IF(P88=Listas!$D$22,Listas!$E$22,"Por clasificar"))</f>
        <v>Crítica</v>
      </c>
      <c r="U88" s="86" t="str">
        <f>IF(OR(Q88=Listas!$D$27,Q88=Listas!$D$28),Listas!$E$27,IF(Q88=Listas!$D$29,Listas!$E$29,"Por clasificar"))</f>
        <v>Crítica</v>
      </c>
    </row>
    <row r="89" spans="1:21" s="88" customFormat="1" ht="330" x14ac:dyDescent="0.25">
      <c r="A89" s="80" t="s">
        <v>31</v>
      </c>
      <c r="B89" s="83" t="s">
        <v>442</v>
      </c>
      <c r="C89" s="83" t="s">
        <v>443</v>
      </c>
      <c r="D89" s="83" t="s">
        <v>444</v>
      </c>
      <c r="E89" s="83" t="s">
        <v>281</v>
      </c>
      <c r="F89" s="83" t="s">
        <v>177</v>
      </c>
      <c r="G89" s="83" t="s">
        <v>128</v>
      </c>
      <c r="H89" s="83" t="s">
        <v>121</v>
      </c>
      <c r="I89" s="83" t="s">
        <v>118</v>
      </c>
      <c r="J89" s="92" t="s">
        <v>150</v>
      </c>
      <c r="K89" s="80" t="s">
        <v>154</v>
      </c>
      <c r="L89" s="83" t="s">
        <v>414</v>
      </c>
      <c r="M89" s="83" t="s">
        <v>542</v>
      </c>
      <c r="N89" s="83" t="s">
        <v>43</v>
      </c>
      <c r="O89" s="80" t="s">
        <v>138</v>
      </c>
      <c r="P89" s="80" t="s">
        <v>141</v>
      </c>
      <c r="Q89" s="80" t="s">
        <v>58</v>
      </c>
      <c r="R89" s="86" t="str">
        <f t="shared" si="1"/>
        <v>Crítico</v>
      </c>
      <c r="S89" s="87" t="str">
        <f>IF(O89=Listas!$D$14,Listas!$E$14,IF(O89=Listas!$D$15,Listas!$E$15,IF(OR(O89=Listas!$D$16,X82=Listas!$E$16),Listas!$E$16,"Por clasificar")))</f>
        <v>Pública Reservada</v>
      </c>
      <c r="T89" s="86" t="str">
        <f>IF(OR(P89=Listas!$D$20,P89=Listas!$D$21),Listas!$E$20,IF(P89=Listas!$D$22,Listas!$E$22,"Por clasificar"))</f>
        <v>Crítica</v>
      </c>
      <c r="U89" s="86" t="str">
        <f>IF(OR(Q89=Listas!$D$27,Q89=Listas!$D$28),Listas!$E$27,IF(Q89=Listas!$D$29,Listas!$E$29,"Por clasificar"))</f>
        <v>Crítica</v>
      </c>
    </row>
    <row r="90" spans="1:21" s="88" customFormat="1" ht="66" x14ac:dyDescent="0.25">
      <c r="A90" s="80" t="s">
        <v>31</v>
      </c>
      <c r="B90" s="83" t="s">
        <v>445</v>
      </c>
      <c r="C90" s="83" t="s">
        <v>446</v>
      </c>
      <c r="D90" s="83" t="s">
        <v>447</v>
      </c>
      <c r="E90" s="83" t="s">
        <v>281</v>
      </c>
      <c r="F90" s="83" t="s">
        <v>177</v>
      </c>
      <c r="G90" s="83" t="s">
        <v>128</v>
      </c>
      <c r="H90" s="92" t="s">
        <v>125</v>
      </c>
      <c r="I90" s="83" t="s">
        <v>118</v>
      </c>
      <c r="J90" s="92" t="s">
        <v>150</v>
      </c>
      <c r="K90" s="80" t="s">
        <v>154</v>
      </c>
      <c r="L90" s="83" t="s">
        <v>414</v>
      </c>
      <c r="M90" s="83" t="s">
        <v>39</v>
      </c>
      <c r="N90" s="83" t="s">
        <v>43</v>
      </c>
      <c r="O90" s="80" t="s">
        <v>141</v>
      </c>
      <c r="P90" s="80" t="s">
        <v>138</v>
      </c>
      <c r="Q90" s="80" t="s">
        <v>138</v>
      </c>
      <c r="R90" s="86" t="str">
        <f t="shared" si="1"/>
        <v>Crítico</v>
      </c>
      <c r="S90" s="87" t="str">
        <f>IF(O90=Listas!$D$14,Listas!$E$14,IF(O90=Listas!$D$15,Listas!$E$15,IF(OR(O90=Listas!$D$16,X83=Listas!$E$16),Listas!$E$16,"Por clasificar")))</f>
        <v>Pública Clasificada</v>
      </c>
      <c r="T90" s="86" t="str">
        <f>IF(OR(P90=Listas!$D$20,P90=Listas!$D$21),Listas!$E$20,IF(P90=Listas!$D$22,Listas!$E$22,"Por clasificar"))</f>
        <v>Crítica</v>
      </c>
      <c r="U90" s="86" t="str">
        <f>IF(OR(Q90=Listas!$D$27,Q90=Listas!$D$28),Listas!$E$27,IF(Q90=Listas!$D$29,Listas!$E$29,"Por clasificar"))</f>
        <v>Crítica</v>
      </c>
    </row>
    <row r="91" spans="1:21" s="88" customFormat="1" ht="66" x14ac:dyDescent="0.25">
      <c r="A91" s="80" t="s">
        <v>31</v>
      </c>
      <c r="B91" s="83" t="s">
        <v>448</v>
      </c>
      <c r="C91" s="83" t="s">
        <v>449</v>
      </c>
      <c r="D91" s="83" t="s">
        <v>450</v>
      </c>
      <c r="E91" s="83" t="s">
        <v>285</v>
      </c>
      <c r="F91" s="83" t="s">
        <v>177</v>
      </c>
      <c r="G91" s="83" t="s">
        <v>128</v>
      </c>
      <c r="H91" s="83" t="s">
        <v>121</v>
      </c>
      <c r="I91" s="83" t="s">
        <v>118</v>
      </c>
      <c r="J91" s="92" t="s">
        <v>150</v>
      </c>
      <c r="K91" s="80" t="s">
        <v>154</v>
      </c>
      <c r="L91" s="83" t="s">
        <v>414</v>
      </c>
      <c r="M91" s="83" t="s">
        <v>49</v>
      </c>
      <c r="N91" s="80" t="s">
        <v>365</v>
      </c>
      <c r="O91" s="80" t="s">
        <v>141</v>
      </c>
      <c r="P91" s="80" t="s">
        <v>138</v>
      </c>
      <c r="Q91" s="80" t="s">
        <v>138</v>
      </c>
      <c r="R91" s="86" t="str">
        <f t="shared" si="1"/>
        <v>Crítico</v>
      </c>
      <c r="S91" s="87" t="str">
        <f>IF(O91=Listas!$D$14,Listas!$E$14,IF(O91=Listas!$D$15,Listas!$E$15,IF(OR(O91=Listas!$D$16,X84=Listas!$E$16),Listas!$E$16,"Por clasificar")))</f>
        <v>Pública Clasificada</v>
      </c>
      <c r="T91" s="86" t="str">
        <f>IF(OR(P91=Listas!$D$20,P91=Listas!$D$21),Listas!$E$20,IF(P91=Listas!$D$22,Listas!$E$22,"Por clasificar"))</f>
        <v>Crítica</v>
      </c>
      <c r="U91" s="86" t="str">
        <f>IF(OR(Q91=Listas!$D$27,Q91=Listas!$D$28),Listas!$E$27,IF(Q91=Listas!$D$29,Listas!$E$29,"Por clasificar"))</f>
        <v>Crítica</v>
      </c>
    </row>
    <row r="92" spans="1:21" s="88" customFormat="1" ht="82.5" x14ac:dyDescent="0.25">
      <c r="A92" s="48" t="s">
        <v>31</v>
      </c>
      <c r="B92" s="95" t="s">
        <v>451</v>
      </c>
      <c r="C92" s="48" t="s">
        <v>452</v>
      </c>
      <c r="D92" s="48" t="s">
        <v>237</v>
      </c>
      <c r="E92" s="48" t="s">
        <v>281</v>
      </c>
      <c r="F92" s="83" t="s">
        <v>177</v>
      </c>
      <c r="G92" s="48" t="s">
        <v>120</v>
      </c>
      <c r="H92" s="48" t="s">
        <v>121</v>
      </c>
      <c r="I92" s="48" t="s">
        <v>118</v>
      </c>
      <c r="J92" s="80" t="s">
        <v>155</v>
      </c>
      <c r="K92" s="80" t="s">
        <v>155</v>
      </c>
      <c r="L92" s="80"/>
      <c r="M92" s="48" t="s">
        <v>49</v>
      </c>
      <c r="N92" s="48" t="s">
        <v>41</v>
      </c>
      <c r="O92" s="48" t="s">
        <v>56</v>
      </c>
      <c r="P92" s="48" t="s">
        <v>58</v>
      </c>
      <c r="Q92" s="48" t="s">
        <v>56</v>
      </c>
      <c r="R92" s="86" t="str">
        <f t="shared" si="1"/>
        <v>No Crítico</v>
      </c>
      <c r="S92" s="87" t="str">
        <f>IF(O92=Listas!$D$14,Listas!$E$14,IF(O92=Listas!$D$15,Listas!$E$15,IF(OR(O92=Listas!$D$16,X85=Listas!$E$16),Listas!$E$16,"Por clasificar")))</f>
        <v>Pública</v>
      </c>
      <c r="T92" s="86" t="str">
        <f>IF(OR(P92=Listas!$D$20,P92=Listas!$D$21),Listas!$E$20,IF(P92=Listas!$D$22,Listas!$E$22,"Por clasificar"))</f>
        <v>Crítica</v>
      </c>
      <c r="U92" s="86" t="str">
        <f>IF(OR(Q92=Listas!$D$27,Q92=Listas!$D$28),Listas!$E$27,IF(Q92=Listas!$D$29,Listas!$E$29,"Por clasificar"))</f>
        <v>No Crítica</v>
      </c>
    </row>
    <row r="93" spans="1:21" s="88" customFormat="1" ht="66" x14ac:dyDescent="0.25">
      <c r="A93" s="48" t="s">
        <v>31</v>
      </c>
      <c r="B93" s="95" t="s">
        <v>453</v>
      </c>
      <c r="C93" s="48" t="s">
        <v>454</v>
      </c>
      <c r="D93" s="48" t="s">
        <v>237</v>
      </c>
      <c r="E93" s="48" t="s">
        <v>281</v>
      </c>
      <c r="F93" s="83" t="s">
        <v>177</v>
      </c>
      <c r="G93" s="48" t="s">
        <v>120</v>
      </c>
      <c r="H93" s="48" t="s">
        <v>121</v>
      </c>
      <c r="I93" s="48" t="s">
        <v>118</v>
      </c>
      <c r="J93" s="80" t="s">
        <v>155</v>
      </c>
      <c r="K93" s="80" t="s">
        <v>155</v>
      </c>
      <c r="L93" s="80"/>
      <c r="M93" s="48" t="s">
        <v>49</v>
      </c>
      <c r="N93" s="48" t="s">
        <v>41</v>
      </c>
      <c r="O93" s="48" t="s">
        <v>58</v>
      </c>
      <c r="P93" s="48" t="s">
        <v>58</v>
      </c>
      <c r="Q93" s="48" t="s">
        <v>56</v>
      </c>
      <c r="R93" s="86" t="str">
        <f t="shared" si="1"/>
        <v>No Crítico</v>
      </c>
      <c r="S93" s="87" t="str">
        <f>IF(O93=Listas!$D$14,Listas!$E$14,IF(O93=Listas!$D$15,Listas!$E$15,IF(OR(O93=Listas!$D$16,X86=Listas!$E$16),Listas!$E$16,"Por clasificar")))</f>
        <v>Pública Clasificada</v>
      </c>
      <c r="T93" s="86" t="str">
        <f>IF(OR(P93=Listas!$D$20,P93=Listas!$D$21),Listas!$E$20,IF(P93=Listas!$D$22,Listas!$E$22,"Por clasificar"))</f>
        <v>Crítica</v>
      </c>
      <c r="U93" s="86" t="str">
        <f>IF(OR(Q93=Listas!$D$27,Q93=Listas!$D$28),Listas!$E$27,IF(Q93=Listas!$D$29,Listas!$E$29,"Por clasificar"))</f>
        <v>No Crítica</v>
      </c>
    </row>
    <row r="94" spans="1:21" s="88" customFormat="1" ht="66" x14ac:dyDescent="0.25">
      <c r="A94" s="48" t="s">
        <v>31</v>
      </c>
      <c r="B94" s="95" t="s">
        <v>455</v>
      </c>
      <c r="C94" s="48" t="s">
        <v>456</v>
      </c>
      <c r="D94" s="48" t="s">
        <v>237</v>
      </c>
      <c r="E94" s="48" t="s">
        <v>281</v>
      </c>
      <c r="F94" s="83" t="s">
        <v>177</v>
      </c>
      <c r="G94" s="48" t="s">
        <v>120</v>
      </c>
      <c r="H94" s="48" t="s">
        <v>121</v>
      </c>
      <c r="I94" s="48" t="s">
        <v>118</v>
      </c>
      <c r="J94" s="80" t="s">
        <v>155</v>
      </c>
      <c r="K94" s="80" t="s">
        <v>155</v>
      </c>
      <c r="L94" s="80"/>
      <c r="M94" s="48" t="s">
        <v>49</v>
      </c>
      <c r="N94" s="48" t="s">
        <v>41</v>
      </c>
      <c r="O94" s="48" t="s">
        <v>58</v>
      </c>
      <c r="P94" s="48" t="s">
        <v>58</v>
      </c>
      <c r="Q94" s="48" t="s">
        <v>56</v>
      </c>
      <c r="R94" s="86" t="str">
        <f t="shared" si="1"/>
        <v>No Crítico</v>
      </c>
      <c r="S94" s="87" t="str">
        <f>IF(O94=Listas!$D$14,Listas!$E$14,IF(O94=Listas!$D$15,Listas!$E$15,IF(OR(O94=Listas!$D$16,X87=Listas!$E$16),Listas!$E$16,"Por clasificar")))</f>
        <v>Pública Clasificada</v>
      </c>
      <c r="T94" s="86" t="str">
        <f>IF(OR(P94=Listas!$D$20,P94=Listas!$D$21),Listas!$E$20,IF(P94=Listas!$D$22,Listas!$E$22,"Por clasificar"))</f>
        <v>Crítica</v>
      </c>
      <c r="U94" s="86" t="str">
        <f>IF(OR(Q94=Listas!$D$27,Q94=Listas!$D$28),Listas!$E$27,IF(Q94=Listas!$D$29,Listas!$E$29,"Por clasificar"))</f>
        <v>No Crítica</v>
      </c>
    </row>
    <row r="95" spans="1:21" s="88" customFormat="1" ht="66" x14ac:dyDescent="0.25">
      <c r="A95" s="48" t="s">
        <v>31</v>
      </c>
      <c r="B95" s="95" t="s">
        <v>457</v>
      </c>
      <c r="C95" s="48" t="s">
        <v>458</v>
      </c>
      <c r="D95" s="48"/>
      <c r="E95" s="48" t="s">
        <v>281</v>
      </c>
      <c r="F95" s="83" t="s">
        <v>177</v>
      </c>
      <c r="G95" s="48" t="s">
        <v>120</v>
      </c>
      <c r="H95" s="48" t="s">
        <v>121</v>
      </c>
      <c r="I95" s="48" t="s">
        <v>118</v>
      </c>
      <c r="J95" s="80" t="s">
        <v>155</v>
      </c>
      <c r="K95" s="80" t="s">
        <v>155</v>
      </c>
      <c r="L95" s="80"/>
      <c r="M95" s="48" t="s">
        <v>49</v>
      </c>
      <c r="N95" s="48" t="s">
        <v>41</v>
      </c>
      <c r="O95" s="48" t="s">
        <v>58</v>
      </c>
      <c r="P95" s="48" t="s">
        <v>58</v>
      </c>
      <c r="Q95" s="48" t="s">
        <v>56</v>
      </c>
      <c r="R95" s="86" t="str">
        <f t="shared" si="1"/>
        <v>No Crítico</v>
      </c>
      <c r="S95" s="87" t="str">
        <f>IF(O95=Listas!$D$14,Listas!$E$14,IF(O95=Listas!$D$15,Listas!$E$15,IF(OR(O95=Listas!$D$16,X88=Listas!$E$16),Listas!$E$16,"Por clasificar")))</f>
        <v>Pública Clasificada</v>
      </c>
      <c r="T95" s="86" t="str">
        <f>IF(OR(P95=Listas!$D$20,P95=Listas!$D$21),Listas!$E$20,IF(P95=Listas!$D$22,Listas!$E$22,"Por clasificar"))</f>
        <v>Crítica</v>
      </c>
      <c r="U95" s="86" t="str">
        <f>IF(OR(Q95=Listas!$D$27,Q95=Listas!$D$28),Listas!$E$27,IF(Q95=Listas!$D$29,Listas!$E$29,"Por clasificar"))</f>
        <v>No Crítica</v>
      </c>
    </row>
    <row r="96" spans="1:21" s="88" customFormat="1" ht="66" x14ac:dyDescent="0.25">
      <c r="A96" s="48" t="s">
        <v>31</v>
      </c>
      <c r="B96" s="95" t="s">
        <v>459</v>
      </c>
      <c r="C96" s="48" t="s">
        <v>460</v>
      </c>
      <c r="D96" s="48" t="s">
        <v>237</v>
      </c>
      <c r="E96" s="48" t="s">
        <v>281</v>
      </c>
      <c r="F96" s="83" t="s">
        <v>177</v>
      </c>
      <c r="G96" s="48" t="s">
        <v>120</v>
      </c>
      <c r="H96" s="48" t="s">
        <v>121</v>
      </c>
      <c r="I96" s="48" t="s">
        <v>118</v>
      </c>
      <c r="J96" s="80" t="s">
        <v>155</v>
      </c>
      <c r="K96" s="80" t="s">
        <v>155</v>
      </c>
      <c r="L96" s="80"/>
      <c r="M96" s="48" t="s">
        <v>49</v>
      </c>
      <c r="N96" s="48" t="s">
        <v>41</v>
      </c>
      <c r="O96" s="48" t="s">
        <v>58</v>
      </c>
      <c r="P96" s="48" t="s">
        <v>58</v>
      </c>
      <c r="Q96" s="48" t="s">
        <v>56</v>
      </c>
      <c r="R96" s="86" t="str">
        <f t="shared" si="1"/>
        <v>No Crítico</v>
      </c>
      <c r="S96" s="87" t="str">
        <f>IF(O96=Listas!$D$14,Listas!$E$14,IF(O96=Listas!$D$15,Listas!$E$15,IF(OR(O96=Listas!$D$16,X89=Listas!$E$16),Listas!$E$16,"Por clasificar")))</f>
        <v>Pública Clasificada</v>
      </c>
      <c r="T96" s="86" t="str">
        <f>IF(OR(P96=Listas!$D$20,P96=Listas!$D$21),Listas!$E$20,IF(P96=Listas!$D$22,Listas!$E$22,"Por clasificar"))</f>
        <v>Crítica</v>
      </c>
      <c r="U96" s="86" t="str">
        <f>IF(OR(Q96=Listas!$D$27,Q96=Listas!$D$28),Listas!$E$27,IF(Q96=Listas!$D$29,Listas!$E$29,"Por clasificar"))</f>
        <v>No Crítica</v>
      </c>
    </row>
    <row r="97" spans="1:21" s="88" customFormat="1" ht="66" x14ac:dyDescent="0.25">
      <c r="A97" s="48" t="s">
        <v>31</v>
      </c>
      <c r="B97" s="95" t="s">
        <v>461</v>
      </c>
      <c r="C97" s="92" t="s">
        <v>462</v>
      </c>
      <c r="D97" s="48" t="s">
        <v>237</v>
      </c>
      <c r="E97" s="48" t="s">
        <v>281</v>
      </c>
      <c r="F97" s="83" t="s">
        <v>177</v>
      </c>
      <c r="G97" s="48" t="s">
        <v>120</v>
      </c>
      <c r="H97" s="48" t="s">
        <v>121</v>
      </c>
      <c r="I97" s="48" t="s">
        <v>118</v>
      </c>
      <c r="J97" s="80" t="s">
        <v>155</v>
      </c>
      <c r="K97" s="80" t="s">
        <v>155</v>
      </c>
      <c r="L97" s="80"/>
      <c r="M97" s="48" t="s">
        <v>49</v>
      </c>
      <c r="N97" s="48" t="s">
        <v>41</v>
      </c>
      <c r="O97" s="48" t="s">
        <v>58</v>
      </c>
      <c r="P97" s="48" t="s">
        <v>58</v>
      </c>
      <c r="Q97" s="48" t="s">
        <v>56</v>
      </c>
      <c r="R97" s="86" t="str">
        <f t="shared" si="1"/>
        <v>No Crítico</v>
      </c>
      <c r="S97" s="87" t="str">
        <f>IF(O97=Listas!$D$14,Listas!$E$14,IF(O97=Listas!$D$15,Listas!$E$15,IF(OR(O97=Listas!$D$16,X90=Listas!$E$16),Listas!$E$16,"Por clasificar")))</f>
        <v>Pública Clasificada</v>
      </c>
      <c r="T97" s="86" t="str">
        <f>IF(OR(P97=Listas!$D$20,P97=Listas!$D$21),Listas!$E$20,IF(P97=Listas!$D$22,Listas!$E$22,"Por clasificar"))</f>
        <v>Crítica</v>
      </c>
      <c r="U97" s="86" t="str">
        <f>IF(OR(Q97=Listas!$D$27,Q97=Listas!$D$28),Listas!$E$27,IF(Q97=Listas!$D$29,Listas!$E$29,"Por clasificar"))</f>
        <v>No Crítica</v>
      </c>
    </row>
    <row r="98" spans="1:21" s="88" customFormat="1" ht="66" x14ac:dyDescent="0.25">
      <c r="A98" s="48" t="s">
        <v>31</v>
      </c>
      <c r="B98" s="48" t="s">
        <v>463</v>
      </c>
      <c r="C98" s="93" t="s">
        <v>464</v>
      </c>
      <c r="D98" s="48" t="s">
        <v>237</v>
      </c>
      <c r="E98" s="48" t="s">
        <v>281</v>
      </c>
      <c r="F98" s="83" t="s">
        <v>177</v>
      </c>
      <c r="G98" s="48" t="s">
        <v>124</v>
      </c>
      <c r="H98" s="48" t="s">
        <v>133</v>
      </c>
      <c r="I98" s="48" t="s">
        <v>118</v>
      </c>
      <c r="J98" s="80" t="s">
        <v>155</v>
      </c>
      <c r="K98" s="80" t="s">
        <v>155</v>
      </c>
      <c r="L98" s="80"/>
      <c r="M98" s="48" t="s">
        <v>49</v>
      </c>
      <c r="N98" s="48" t="s">
        <v>41</v>
      </c>
      <c r="O98" s="48" t="s">
        <v>58</v>
      </c>
      <c r="P98" s="48" t="s">
        <v>58</v>
      </c>
      <c r="Q98" s="48" t="s">
        <v>57</v>
      </c>
      <c r="R98" s="86" t="str">
        <f t="shared" si="1"/>
        <v>Crítico</v>
      </c>
      <c r="S98" s="87" t="str">
        <f>IF(O98=Listas!$D$14,Listas!$E$14,IF(O98=Listas!$D$15,Listas!$E$15,IF(OR(O98=Listas!$D$16,X91=Listas!$E$16),Listas!$E$16,"Por clasificar")))</f>
        <v>Pública Clasificada</v>
      </c>
      <c r="T98" s="86" t="str">
        <f>IF(OR(P98=Listas!$D$20,P98=Listas!$D$21),Listas!$E$20,IF(P98=Listas!$D$22,Listas!$E$22,"Por clasificar"))</f>
        <v>Crítica</v>
      </c>
      <c r="U98" s="86" t="str">
        <f>IF(OR(Q98=Listas!$D$27,Q98=Listas!$D$28),Listas!$E$27,IF(Q98=Listas!$D$29,Listas!$E$29,"Por clasificar"))</f>
        <v>Crítica</v>
      </c>
    </row>
    <row r="99" spans="1:21" s="88" customFormat="1" ht="132" x14ac:dyDescent="0.25">
      <c r="A99" s="48" t="s">
        <v>130</v>
      </c>
      <c r="B99" s="48" t="s">
        <v>465</v>
      </c>
      <c r="C99" s="48" t="s">
        <v>466</v>
      </c>
      <c r="D99" s="48" t="s">
        <v>467</v>
      </c>
      <c r="E99" s="48" t="s">
        <v>119</v>
      </c>
      <c r="F99" s="83" t="s">
        <v>177</v>
      </c>
      <c r="G99" s="48" t="s">
        <v>124</v>
      </c>
      <c r="H99" s="48" t="s">
        <v>133</v>
      </c>
      <c r="I99" s="48" t="s">
        <v>118</v>
      </c>
      <c r="J99" s="80" t="s">
        <v>155</v>
      </c>
      <c r="K99" s="80" t="s">
        <v>155</v>
      </c>
      <c r="L99" s="80" t="s">
        <v>302</v>
      </c>
      <c r="M99" s="48" t="s">
        <v>39</v>
      </c>
      <c r="N99" s="48" t="s">
        <v>43</v>
      </c>
      <c r="O99" s="48" t="s">
        <v>57</v>
      </c>
      <c r="P99" s="48" t="s">
        <v>57</v>
      </c>
      <c r="Q99" s="48" t="s">
        <v>57</v>
      </c>
      <c r="R99" s="86" t="str">
        <f t="shared" si="1"/>
        <v>Crítico</v>
      </c>
      <c r="S99" s="87" t="str">
        <f>IF(O99=Listas!$D$14,Listas!$E$14,IF(O99=Listas!$D$15,Listas!$E$15,IF(OR(O99=Listas!$D$16,X92=Listas!$E$16),Listas!$E$16,"Por clasificar")))</f>
        <v>Pública Reservada</v>
      </c>
      <c r="T99" s="86" t="str">
        <f>IF(OR(P99=Listas!$D$20,P99=Listas!$D$21),Listas!$E$20,IF(P99=Listas!$D$22,Listas!$E$22,"Por clasificar"))</f>
        <v>Crítica</v>
      </c>
      <c r="U99" s="86" t="str">
        <f>IF(OR(Q99=Listas!$D$27,Q99=Listas!$D$28),Listas!$E$27,IF(Q99=Listas!$D$29,Listas!$E$29,"Por clasificar"))</f>
        <v>Crítica</v>
      </c>
    </row>
    <row r="100" spans="1:21" s="88" customFormat="1" ht="49.5" x14ac:dyDescent="0.25">
      <c r="A100" s="48" t="s">
        <v>34</v>
      </c>
      <c r="B100" s="48" t="s">
        <v>468</v>
      </c>
      <c r="C100" s="48" t="s">
        <v>469</v>
      </c>
      <c r="D100" s="48" t="s">
        <v>237</v>
      </c>
      <c r="E100" s="48" t="s">
        <v>123</v>
      </c>
      <c r="F100" s="83" t="s">
        <v>177</v>
      </c>
      <c r="G100" s="48" t="s">
        <v>124</v>
      </c>
      <c r="H100" s="48" t="s">
        <v>133</v>
      </c>
      <c r="I100" s="48" t="s">
        <v>127</v>
      </c>
      <c r="J100" s="80" t="s">
        <v>155</v>
      </c>
      <c r="K100" s="80" t="s">
        <v>155</v>
      </c>
      <c r="L100" s="80" t="s">
        <v>302</v>
      </c>
      <c r="M100" s="48" t="s">
        <v>38</v>
      </c>
      <c r="N100" s="80" t="s">
        <v>365</v>
      </c>
      <c r="O100" s="48" t="s">
        <v>56</v>
      </c>
      <c r="P100" s="48" t="s">
        <v>58</v>
      </c>
      <c r="Q100" s="48" t="s">
        <v>57</v>
      </c>
      <c r="R100" s="86" t="str">
        <f t="shared" si="1"/>
        <v>Crítico</v>
      </c>
      <c r="S100" s="87" t="str">
        <f>IF(O100=Listas!$D$14,Listas!$E$14,IF(O100=Listas!$D$15,Listas!$E$15,IF(OR(O100=Listas!$D$16,X93=Listas!$E$16),Listas!$E$16,"Por clasificar")))</f>
        <v>Pública</v>
      </c>
      <c r="T100" s="86" t="str">
        <f>IF(OR(P100=Listas!$D$20,P100=Listas!$D$21),Listas!$E$20,IF(P100=Listas!$D$22,Listas!$E$22,"Por clasificar"))</f>
        <v>Crítica</v>
      </c>
      <c r="U100" s="86" t="str">
        <f>IF(OR(Q100=Listas!$D$27,Q100=Listas!$D$28),Listas!$E$27,IF(Q100=Listas!$D$29,Listas!$E$29,"Por clasificar"))</f>
        <v>Crítica</v>
      </c>
    </row>
    <row r="101" spans="1:21" s="88" customFormat="1" ht="66" x14ac:dyDescent="0.25">
      <c r="A101" s="48" t="s">
        <v>34</v>
      </c>
      <c r="B101" s="48" t="s">
        <v>145</v>
      </c>
      <c r="C101" s="48" t="s">
        <v>470</v>
      </c>
      <c r="D101" s="48" t="s">
        <v>237</v>
      </c>
      <c r="E101" s="48" t="s">
        <v>281</v>
      </c>
      <c r="F101" s="83" t="s">
        <v>177</v>
      </c>
      <c r="G101" s="48" t="s">
        <v>124</v>
      </c>
      <c r="H101" s="48" t="s">
        <v>133</v>
      </c>
      <c r="I101" s="48" t="s">
        <v>118</v>
      </c>
      <c r="J101" s="80" t="s">
        <v>155</v>
      </c>
      <c r="K101" s="80" t="s">
        <v>155</v>
      </c>
      <c r="L101" s="80" t="s">
        <v>302</v>
      </c>
      <c r="M101" s="48" t="s">
        <v>49</v>
      </c>
      <c r="N101" s="48" t="s">
        <v>41</v>
      </c>
      <c r="O101" s="48" t="s">
        <v>58</v>
      </c>
      <c r="P101" s="48" t="s">
        <v>58</v>
      </c>
      <c r="Q101" s="48" t="s">
        <v>57</v>
      </c>
      <c r="R101" s="86" t="str">
        <f t="shared" si="1"/>
        <v>Crítico</v>
      </c>
      <c r="S101" s="87" t="str">
        <f>IF(O101=Listas!$D$14,Listas!$E$14,IF(O101=Listas!$D$15,Listas!$E$15,IF(OR(O101=Listas!$D$16,X94=Listas!$E$16),Listas!$E$16,"Por clasificar")))</f>
        <v>Pública Clasificada</v>
      </c>
      <c r="T101" s="86" t="str">
        <f>IF(OR(P101=Listas!$D$20,P101=Listas!$D$21),Listas!$E$20,IF(P101=Listas!$D$22,Listas!$E$22,"Por clasificar"))</f>
        <v>Crítica</v>
      </c>
      <c r="U101" s="86" t="str">
        <f>IF(OR(Q101=Listas!$D$27,Q101=Listas!$D$28),Listas!$E$27,IF(Q101=Listas!$D$29,Listas!$E$29,"Por clasificar"))</f>
        <v>Crítica</v>
      </c>
    </row>
    <row r="102" spans="1:21" s="88" customFormat="1" ht="66" x14ac:dyDescent="0.25">
      <c r="A102" s="48" t="s">
        <v>31</v>
      </c>
      <c r="B102" s="48" t="s">
        <v>471</v>
      </c>
      <c r="C102" s="48" t="s">
        <v>472</v>
      </c>
      <c r="D102" s="48" t="s">
        <v>237</v>
      </c>
      <c r="E102" s="48" t="s">
        <v>123</v>
      </c>
      <c r="F102" s="83" t="s">
        <v>177</v>
      </c>
      <c r="G102" s="48" t="s">
        <v>124</v>
      </c>
      <c r="H102" s="48" t="s">
        <v>133</v>
      </c>
      <c r="I102" s="48" t="s">
        <v>127</v>
      </c>
      <c r="J102" s="80" t="s">
        <v>155</v>
      </c>
      <c r="K102" s="80" t="s">
        <v>155</v>
      </c>
      <c r="L102" s="80" t="s">
        <v>302</v>
      </c>
      <c r="M102" s="48" t="s">
        <v>49</v>
      </c>
      <c r="N102" s="80" t="s">
        <v>365</v>
      </c>
      <c r="O102" s="48" t="s">
        <v>58</v>
      </c>
      <c r="P102" s="48" t="s">
        <v>58</v>
      </c>
      <c r="Q102" s="80" t="s">
        <v>58</v>
      </c>
      <c r="R102" s="86" t="str">
        <f t="shared" si="1"/>
        <v>No Crítico</v>
      </c>
      <c r="S102" s="87" t="str">
        <f>IF(O102=Listas!$D$14,Listas!$E$14,IF(O102=Listas!$D$15,Listas!$E$15,IF(OR(O102=Listas!$D$16,X95=Listas!$E$16),Listas!$E$16,"Por clasificar")))</f>
        <v>Pública Clasificada</v>
      </c>
      <c r="T102" s="86" t="str">
        <f>IF(OR(P102=Listas!$D$20,P102=Listas!$D$21),Listas!$E$20,IF(P102=Listas!$D$22,Listas!$E$22,"Por clasificar"))</f>
        <v>Crítica</v>
      </c>
      <c r="U102" s="86" t="str">
        <f>IF(OR(Q102=Listas!$D$27,Q102=Listas!$D$28),Listas!$E$27,IF(Q102=Listas!$D$29,Listas!$E$29,"Por clasificar"))</f>
        <v>Crítica</v>
      </c>
    </row>
    <row r="103" spans="1:21" ht="115.5" x14ac:dyDescent="0.25">
      <c r="A103" s="80" t="s">
        <v>34</v>
      </c>
      <c r="B103" s="80" t="s">
        <v>473</v>
      </c>
      <c r="C103" s="80" t="s">
        <v>474</v>
      </c>
      <c r="D103" s="80" t="s">
        <v>475</v>
      </c>
      <c r="E103" s="80" t="s">
        <v>119</v>
      </c>
      <c r="F103" s="83" t="s">
        <v>177</v>
      </c>
      <c r="G103" s="80" t="s">
        <v>128</v>
      </c>
      <c r="H103" s="80" t="s">
        <v>125</v>
      </c>
      <c r="I103" s="80" t="s">
        <v>118</v>
      </c>
      <c r="J103" s="80" t="s">
        <v>151</v>
      </c>
      <c r="K103" s="80" t="s">
        <v>151</v>
      </c>
      <c r="L103" s="80" t="s">
        <v>475</v>
      </c>
      <c r="M103" s="80" t="s">
        <v>49</v>
      </c>
      <c r="N103" s="80" t="s">
        <v>43</v>
      </c>
      <c r="O103" s="80" t="s">
        <v>138</v>
      </c>
      <c r="P103" s="80" t="s">
        <v>144</v>
      </c>
      <c r="Q103" s="80" t="s">
        <v>144</v>
      </c>
      <c r="R103" s="78" t="str">
        <f t="shared" si="1"/>
        <v>Crítico</v>
      </c>
      <c r="S103" s="79" t="str">
        <f>IF(O103=Listas!$D$14,Listas!$E$14,IF(O103=Listas!$D$15,Listas!$E$15,IF(OR(O103=Listas!$D$16,X96=Listas!$E$16),Listas!$E$16,"Por clasificar")))</f>
        <v>Pública Reservada</v>
      </c>
      <c r="T103" s="78" t="str">
        <f>IF(OR(P103=Listas!$D$20,P103=Listas!$D$21),Listas!$E$20,IF(P103=Listas!$D$22,Listas!$E$22,"Por clasificar"))</f>
        <v>No Crítica</v>
      </c>
      <c r="U103" s="78" t="str">
        <f>IF(OR(Q103=Listas!$D$27,Q103=Listas!$D$28),Listas!$E$27,IF(Q103=Listas!$D$29,Listas!$E$29,"Por clasificar"))</f>
        <v>No Crítica</v>
      </c>
    </row>
    <row r="104" spans="1:21" ht="66" x14ac:dyDescent="0.25">
      <c r="A104" s="80" t="s">
        <v>126</v>
      </c>
      <c r="B104" s="80" t="s">
        <v>476</v>
      </c>
      <c r="C104" s="80" t="s">
        <v>477</v>
      </c>
      <c r="D104" s="80" t="s">
        <v>365</v>
      </c>
      <c r="E104" s="80" t="s">
        <v>365</v>
      </c>
      <c r="F104" s="80" t="s">
        <v>365</v>
      </c>
      <c r="G104" s="80" t="s">
        <v>365</v>
      </c>
      <c r="H104" s="80" t="s">
        <v>365</v>
      </c>
      <c r="I104" s="80" t="s">
        <v>365</v>
      </c>
      <c r="J104" s="80" t="s">
        <v>365</v>
      </c>
      <c r="K104" s="80" t="s">
        <v>151</v>
      </c>
      <c r="L104" s="80" t="s">
        <v>365</v>
      </c>
      <c r="M104" s="80" t="s">
        <v>49</v>
      </c>
      <c r="N104" s="80" t="s">
        <v>365</v>
      </c>
      <c r="O104" s="80" t="s">
        <v>144</v>
      </c>
      <c r="P104" s="80" t="s">
        <v>144</v>
      </c>
      <c r="Q104" s="80" t="s">
        <v>138</v>
      </c>
      <c r="R104" s="78" t="str">
        <f t="shared" si="1"/>
        <v>Crítico</v>
      </c>
      <c r="S104" s="79" t="str">
        <f>IF(O104=Listas!$D$14,Listas!$E$14,IF(O104=Listas!$D$15,Listas!$E$15,IF(OR(O104=Listas!$D$16,X97=Listas!$E$16),Listas!$E$16,"Por clasificar")))</f>
        <v>Pública</v>
      </c>
      <c r="T104" s="78" t="str">
        <f>IF(OR(P104=Listas!$D$20,P104=Listas!$D$21),Listas!$E$20,IF(P104=Listas!$D$22,Listas!$E$22,"Por clasificar"))</f>
        <v>No Crítica</v>
      </c>
      <c r="U104" s="78" t="str">
        <f>IF(OR(Q104=Listas!$D$27,Q104=Listas!$D$28),Listas!$E$27,IF(Q104=Listas!$D$29,Listas!$E$29,"Por clasificar"))</f>
        <v>Crítica</v>
      </c>
    </row>
    <row r="105" spans="1:21" ht="66" x14ac:dyDescent="0.25">
      <c r="A105" s="80" t="s">
        <v>126</v>
      </c>
      <c r="B105" s="80" t="s">
        <v>543</v>
      </c>
      <c r="C105" s="80" t="s">
        <v>478</v>
      </c>
      <c r="D105" s="80" t="s">
        <v>365</v>
      </c>
      <c r="E105" s="80" t="s">
        <v>365</v>
      </c>
      <c r="F105" s="80" t="s">
        <v>365</v>
      </c>
      <c r="G105" s="80" t="s">
        <v>365</v>
      </c>
      <c r="H105" s="80" t="s">
        <v>365</v>
      </c>
      <c r="I105" s="80" t="s">
        <v>365</v>
      </c>
      <c r="J105" s="80" t="s">
        <v>365</v>
      </c>
      <c r="K105" s="80" t="s">
        <v>151</v>
      </c>
      <c r="L105" s="80" t="s">
        <v>365</v>
      </c>
      <c r="M105" s="80" t="s">
        <v>49</v>
      </c>
      <c r="N105" s="80" t="s">
        <v>365</v>
      </c>
      <c r="O105" s="80" t="s">
        <v>144</v>
      </c>
      <c r="P105" s="80" t="s">
        <v>144</v>
      </c>
      <c r="Q105" s="80" t="s">
        <v>138</v>
      </c>
      <c r="R105" s="78" t="str">
        <f t="shared" si="1"/>
        <v>Crítico</v>
      </c>
      <c r="S105" s="79" t="str">
        <f>IF(O105=Listas!$D$14,Listas!$E$14,IF(O105=Listas!$D$15,Listas!$E$15,IF(OR(O105=Listas!$D$16,X98=Listas!$E$16),Listas!$E$16,"Por clasificar")))</f>
        <v>Pública</v>
      </c>
      <c r="T105" s="78" t="str">
        <f>IF(OR(P105=Listas!$D$20,P105=Listas!$D$21),Listas!$E$20,IF(P105=Listas!$D$22,Listas!$E$22,"Por clasificar"))</f>
        <v>No Crítica</v>
      </c>
      <c r="U105" s="78" t="str">
        <f>IF(OR(Q105=Listas!$D$27,Q105=Listas!$D$28),Listas!$E$27,IF(Q105=Listas!$D$29,Listas!$E$29,"Por clasificar"))</f>
        <v>Crítica</v>
      </c>
    </row>
    <row r="106" spans="1:21" ht="82.5" x14ac:dyDescent="0.25">
      <c r="A106" s="80" t="s">
        <v>31</v>
      </c>
      <c r="B106" s="80" t="s">
        <v>479</v>
      </c>
      <c r="C106" s="80" t="s">
        <v>480</v>
      </c>
      <c r="D106" s="80" t="s">
        <v>370</v>
      </c>
      <c r="E106" s="80" t="s">
        <v>119</v>
      </c>
      <c r="F106" s="83" t="s">
        <v>177</v>
      </c>
      <c r="G106" s="80" t="s">
        <v>120</v>
      </c>
      <c r="H106" s="80" t="s">
        <v>121</v>
      </c>
      <c r="I106" s="80" t="s">
        <v>118</v>
      </c>
      <c r="J106" s="80" t="s">
        <v>151</v>
      </c>
      <c r="K106" s="80" t="s">
        <v>151</v>
      </c>
      <c r="L106" s="80" t="s">
        <v>481</v>
      </c>
      <c r="M106" s="80" t="s">
        <v>49</v>
      </c>
      <c r="N106" s="80" t="s">
        <v>43</v>
      </c>
      <c r="O106" s="80" t="s">
        <v>141</v>
      </c>
      <c r="P106" s="80" t="s">
        <v>141</v>
      </c>
      <c r="Q106" s="80" t="s">
        <v>58</v>
      </c>
      <c r="R106" s="78" t="str">
        <f t="shared" si="1"/>
        <v>No Crítico</v>
      </c>
      <c r="S106" s="79" t="str">
        <f>IF(O106=Listas!$D$14,Listas!$E$14,IF(O106=Listas!$D$15,Listas!$E$15,IF(OR(O106=Listas!$D$16,X99=Listas!$E$16),Listas!$E$16,"Por clasificar")))</f>
        <v>Pública Clasificada</v>
      </c>
      <c r="T106" s="78" t="str">
        <f>IF(OR(P106=Listas!$D$20,P106=Listas!$D$21),Listas!$E$20,IF(P106=Listas!$D$22,Listas!$E$22,"Por clasificar"))</f>
        <v>Crítica</v>
      </c>
      <c r="U106" s="78" t="str">
        <f>IF(OR(Q106=Listas!$D$27,Q106=Listas!$D$28),Listas!$E$27,IF(Q106=Listas!$D$29,Listas!$E$29,"Por clasificar"))</f>
        <v>Crítica</v>
      </c>
    </row>
    <row r="107" spans="1:21" ht="99" x14ac:dyDescent="0.25">
      <c r="A107" s="80" t="s">
        <v>31</v>
      </c>
      <c r="B107" s="80" t="s">
        <v>482</v>
      </c>
      <c r="C107" s="80" t="s">
        <v>483</v>
      </c>
      <c r="D107" s="80" t="s">
        <v>484</v>
      </c>
      <c r="E107" s="80" t="s">
        <v>119</v>
      </c>
      <c r="F107" s="83" t="s">
        <v>177</v>
      </c>
      <c r="G107" s="80" t="s">
        <v>128</v>
      </c>
      <c r="H107" s="80" t="s">
        <v>125</v>
      </c>
      <c r="I107" s="80" t="s">
        <v>118</v>
      </c>
      <c r="J107" s="80" t="s">
        <v>151</v>
      </c>
      <c r="K107" s="80" t="s">
        <v>151</v>
      </c>
      <c r="L107" s="80" t="s">
        <v>475</v>
      </c>
      <c r="M107" s="80" t="s">
        <v>49</v>
      </c>
      <c r="N107" s="80" t="s">
        <v>43</v>
      </c>
      <c r="O107" s="80" t="s">
        <v>138</v>
      </c>
      <c r="P107" s="80" t="s">
        <v>141</v>
      </c>
      <c r="Q107" s="80" t="s">
        <v>58</v>
      </c>
      <c r="R107" s="78" t="str">
        <f t="shared" si="1"/>
        <v>Crítico</v>
      </c>
      <c r="S107" s="79" t="str">
        <f>IF(O107=Listas!$D$14,Listas!$E$14,IF(O107=Listas!$D$15,Listas!$E$15,IF(OR(O107=Listas!$D$16,X100=Listas!$E$16),Listas!$E$16,"Por clasificar")))</f>
        <v>Pública Reservada</v>
      </c>
      <c r="T107" s="78" t="str">
        <f>IF(OR(P107=Listas!$D$20,P107=Listas!$D$21),Listas!$E$20,IF(P107=Listas!$D$22,Listas!$E$22,"Por clasificar"))</f>
        <v>Crítica</v>
      </c>
      <c r="U107" s="78" t="str">
        <f>IF(OR(Q107=Listas!$D$27,Q107=Listas!$D$28),Listas!$E$27,IF(Q107=Listas!$D$29,Listas!$E$29,"Por clasificar"))</f>
        <v>Crítica</v>
      </c>
    </row>
    <row r="108" spans="1:21" ht="214.5" x14ac:dyDescent="0.25">
      <c r="A108" s="80" t="s">
        <v>31</v>
      </c>
      <c r="B108" s="80" t="s">
        <v>485</v>
      </c>
      <c r="C108" s="80" t="s">
        <v>486</v>
      </c>
      <c r="D108" s="80" t="s">
        <v>487</v>
      </c>
      <c r="E108" s="80" t="s">
        <v>119</v>
      </c>
      <c r="F108" s="83" t="s">
        <v>177</v>
      </c>
      <c r="G108" s="80" t="s">
        <v>128</v>
      </c>
      <c r="H108" s="80" t="s">
        <v>125</v>
      </c>
      <c r="I108" s="80" t="s">
        <v>118</v>
      </c>
      <c r="J108" s="80" t="s">
        <v>154</v>
      </c>
      <c r="K108" s="80" t="s">
        <v>159</v>
      </c>
      <c r="L108" s="80" t="s">
        <v>488</v>
      </c>
      <c r="M108" s="80" t="s">
        <v>49</v>
      </c>
      <c r="N108" s="80" t="s">
        <v>40</v>
      </c>
      <c r="O108" s="80" t="s">
        <v>144</v>
      </c>
      <c r="P108" s="80" t="s">
        <v>138</v>
      </c>
      <c r="Q108" s="80" t="s">
        <v>138</v>
      </c>
      <c r="R108" s="78" t="str">
        <f t="shared" si="1"/>
        <v>Crítico</v>
      </c>
      <c r="S108" s="79" t="str">
        <f>IF(O108=Listas!$D$14,Listas!$E$14,IF(O108=Listas!$D$15,Listas!$E$15,IF(OR(O108=Listas!$D$16,X101=Listas!$E$16),Listas!$E$16,"Por clasificar")))</f>
        <v>Pública</v>
      </c>
      <c r="T108" s="78" t="str">
        <f>IF(OR(P108=Listas!$D$20,P108=Listas!$D$21),Listas!$E$20,IF(P108=Listas!$D$22,Listas!$E$22,"Por clasificar"))</f>
        <v>Crítica</v>
      </c>
      <c r="U108" s="78" t="str">
        <f>IF(OR(Q108=Listas!$D$27,Q108=Listas!$D$28),Listas!$E$27,IF(Q108=Listas!$D$29,Listas!$E$29,"Por clasificar"))</f>
        <v>Crítica</v>
      </c>
    </row>
    <row r="109" spans="1:21" ht="66" x14ac:dyDescent="0.25">
      <c r="A109" s="80" t="s">
        <v>31</v>
      </c>
      <c r="B109" s="80" t="s">
        <v>489</v>
      </c>
      <c r="C109" s="80" t="s">
        <v>490</v>
      </c>
      <c r="D109" s="80" t="s">
        <v>491</v>
      </c>
      <c r="E109" s="80" t="s">
        <v>119</v>
      </c>
      <c r="F109" s="83" t="s">
        <v>177</v>
      </c>
      <c r="G109" s="80" t="s">
        <v>128</v>
      </c>
      <c r="H109" s="80" t="s">
        <v>125</v>
      </c>
      <c r="I109" s="80" t="s">
        <v>118</v>
      </c>
      <c r="J109" s="80" t="s">
        <v>154</v>
      </c>
      <c r="K109" s="80" t="s">
        <v>159</v>
      </c>
      <c r="L109" s="80" t="s">
        <v>488</v>
      </c>
      <c r="M109" s="80" t="s">
        <v>49</v>
      </c>
      <c r="N109" s="80" t="s">
        <v>42</v>
      </c>
      <c r="O109" s="80" t="s">
        <v>144</v>
      </c>
      <c r="P109" s="80" t="s">
        <v>138</v>
      </c>
      <c r="Q109" s="80" t="s">
        <v>138</v>
      </c>
      <c r="R109" s="78" t="str">
        <f t="shared" si="1"/>
        <v>Crítico</v>
      </c>
      <c r="S109" s="79" t="str">
        <f>IF(O109=Listas!$D$14,Listas!$E$14,IF(O109=Listas!$D$15,Listas!$E$15,IF(OR(O109=Listas!$D$16,X102=Listas!$E$16),Listas!$E$16,"Por clasificar")))</f>
        <v>Pública</v>
      </c>
      <c r="T109" s="78" t="str">
        <f>IF(OR(P109=Listas!$D$20,P109=Listas!$D$21),Listas!$E$20,IF(P109=Listas!$D$22,Listas!$E$22,"Por clasificar"))</f>
        <v>Crítica</v>
      </c>
      <c r="U109" s="78" t="str">
        <f>IF(OR(Q109=Listas!$D$27,Q109=Listas!$D$28),Listas!$E$27,IF(Q109=Listas!$D$29,Listas!$E$29,"Por clasificar"))</f>
        <v>Crítica</v>
      </c>
    </row>
    <row r="110" spans="1:21" ht="99" x14ac:dyDescent="0.25">
      <c r="A110" s="80" t="s">
        <v>31</v>
      </c>
      <c r="B110" s="80" t="s">
        <v>492</v>
      </c>
      <c r="C110" s="80" t="s">
        <v>493</v>
      </c>
      <c r="D110" s="80" t="s">
        <v>494</v>
      </c>
      <c r="E110" s="80" t="s">
        <v>119</v>
      </c>
      <c r="F110" s="83" t="s">
        <v>177</v>
      </c>
      <c r="G110" s="80" t="s">
        <v>128</v>
      </c>
      <c r="H110" s="80" t="s">
        <v>125</v>
      </c>
      <c r="I110" s="80" t="s">
        <v>118</v>
      </c>
      <c r="J110" s="80" t="s">
        <v>154</v>
      </c>
      <c r="K110" s="80" t="s">
        <v>159</v>
      </c>
      <c r="L110" s="80" t="s">
        <v>488</v>
      </c>
      <c r="M110" s="80" t="s">
        <v>38</v>
      </c>
      <c r="N110" s="80" t="s">
        <v>40</v>
      </c>
      <c r="O110" s="80" t="s">
        <v>144</v>
      </c>
      <c r="P110" s="80" t="s">
        <v>138</v>
      </c>
      <c r="Q110" s="80" t="s">
        <v>138</v>
      </c>
      <c r="R110" s="78" t="str">
        <f t="shared" si="1"/>
        <v>Crítico</v>
      </c>
      <c r="S110" s="79" t="str">
        <f>IF(O110=Listas!$D$14,Listas!$E$14,IF(O110=Listas!$D$15,Listas!$E$15,IF(OR(O110=Listas!$D$16,X103=Listas!$E$16),Listas!$E$16,"Por clasificar")))</f>
        <v>Pública</v>
      </c>
      <c r="T110" s="78" t="str">
        <f>IF(OR(P110=Listas!$D$20,P110=Listas!$D$21),Listas!$E$20,IF(P110=Listas!$D$22,Listas!$E$22,"Por clasificar"))</f>
        <v>Crítica</v>
      </c>
      <c r="U110" s="78" t="str">
        <f>IF(OR(Q110=Listas!$D$27,Q110=Listas!$D$28),Listas!$E$27,IF(Q110=Listas!$D$29,Listas!$E$29,"Por clasificar"))</f>
        <v>Crítica</v>
      </c>
    </row>
    <row r="111" spans="1:21" ht="82.5" x14ac:dyDescent="0.25">
      <c r="A111" s="80" t="s">
        <v>31</v>
      </c>
      <c r="B111" s="80" t="s">
        <v>495</v>
      </c>
      <c r="C111" s="80" t="s">
        <v>496</v>
      </c>
      <c r="D111" s="80" t="s">
        <v>497</v>
      </c>
      <c r="E111" s="80" t="s">
        <v>119</v>
      </c>
      <c r="F111" s="83" t="s">
        <v>177</v>
      </c>
      <c r="G111" s="80" t="s">
        <v>128</v>
      </c>
      <c r="H111" s="80" t="s">
        <v>125</v>
      </c>
      <c r="I111" s="80" t="s">
        <v>118</v>
      </c>
      <c r="J111" s="80" t="s">
        <v>154</v>
      </c>
      <c r="K111" s="80" t="s">
        <v>159</v>
      </c>
      <c r="L111" s="80" t="s">
        <v>488</v>
      </c>
      <c r="M111" s="80" t="s">
        <v>38</v>
      </c>
      <c r="N111" s="80" t="s">
        <v>40</v>
      </c>
      <c r="O111" s="80" t="s">
        <v>144</v>
      </c>
      <c r="P111" s="80" t="s">
        <v>138</v>
      </c>
      <c r="Q111" s="80" t="s">
        <v>138</v>
      </c>
      <c r="R111" s="78" t="str">
        <f t="shared" si="1"/>
        <v>Crítico</v>
      </c>
      <c r="S111" s="79" t="str">
        <f>IF(O111=Listas!$D$14,Listas!$E$14,IF(O111=Listas!$D$15,Listas!$E$15,IF(OR(O111=Listas!$D$16,X104=Listas!$E$16),Listas!$E$16,"Por clasificar")))</f>
        <v>Pública</v>
      </c>
      <c r="T111" s="78" t="str">
        <f>IF(OR(P111=Listas!$D$20,P111=Listas!$D$21),Listas!$E$20,IF(P111=Listas!$D$22,Listas!$E$22,"Por clasificar"))</f>
        <v>Crítica</v>
      </c>
      <c r="U111" s="78" t="str">
        <f>IF(OR(Q111=Listas!$D$27,Q111=Listas!$D$28),Listas!$E$27,IF(Q111=Listas!$D$29,Listas!$E$29,"Por clasificar"))</f>
        <v>Crítica</v>
      </c>
    </row>
    <row r="112" spans="1:21" ht="115.5" x14ac:dyDescent="0.25">
      <c r="A112" s="80" t="s">
        <v>31</v>
      </c>
      <c r="B112" s="80" t="s">
        <v>498</v>
      </c>
      <c r="C112" s="80" t="s">
        <v>499</v>
      </c>
      <c r="D112" s="80" t="s">
        <v>500</v>
      </c>
      <c r="E112" s="80" t="s">
        <v>119</v>
      </c>
      <c r="F112" s="83" t="s">
        <v>177</v>
      </c>
      <c r="G112" s="80" t="s">
        <v>128</v>
      </c>
      <c r="H112" s="80" t="s">
        <v>121</v>
      </c>
      <c r="I112" s="80" t="s">
        <v>118</v>
      </c>
      <c r="J112" s="80" t="s">
        <v>154</v>
      </c>
      <c r="K112" s="80" t="s">
        <v>159</v>
      </c>
      <c r="L112" s="80" t="s">
        <v>488</v>
      </c>
      <c r="M112" s="80" t="s">
        <v>38</v>
      </c>
      <c r="N112" s="80" t="s">
        <v>40</v>
      </c>
      <c r="O112" s="80" t="s">
        <v>138</v>
      </c>
      <c r="P112" s="80" t="s">
        <v>138</v>
      </c>
      <c r="Q112" s="80" t="s">
        <v>138</v>
      </c>
      <c r="R112" s="78" t="str">
        <f t="shared" si="1"/>
        <v>Crítico</v>
      </c>
      <c r="S112" s="79" t="str">
        <f>IF(O112=Listas!$D$14,Listas!$E$14,IF(O112=Listas!$D$15,Listas!$E$15,IF(OR(O112=Listas!$D$16,X105=Listas!$E$16),Listas!$E$16,"Por clasificar")))</f>
        <v>Pública Reservada</v>
      </c>
      <c r="T112" s="78" t="str">
        <f>IF(OR(P112=Listas!$D$20,P112=Listas!$D$21),Listas!$E$20,IF(P112=Listas!$D$22,Listas!$E$22,"Por clasificar"))</f>
        <v>Crítica</v>
      </c>
      <c r="U112" s="78" t="str">
        <f>IF(OR(Q112=Listas!$D$27,Q112=Listas!$D$28),Listas!$E$27,IF(Q112=Listas!$D$29,Listas!$E$29,"Por clasificar"))</f>
        <v>Crítica</v>
      </c>
    </row>
    <row r="113" spans="1:21" ht="66" x14ac:dyDescent="0.25">
      <c r="A113" s="80" t="s">
        <v>31</v>
      </c>
      <c r="B113" s="80" t="s">
        <v>501</v>
      </c>
      <c r="C113" s="80" t="s">
        <v>502</v>
      </c>
      <c r="D113" s="80" t="s">
        <v>500</v>
      </c>
      <c r="E113" s="80" t="s">
        <v>119</v>
      </c>
      <c r="F113" s="83" t="s">
        <v>177</v>
      </c>
      <c r="G113" s="80" t="s">
        <v>120</v>
      </c>
      <c r="H113" s="80" t="s">
        <v>121</v>
      </c>
      <c r="I113" s="80" t="s">
        <v>118</v>
      </c>
      <c r="J113" s="80" t="s">
        <v>154</v>
      </c>
      <c r="K113" s="80" t="s">
        <v>159</v>
      </c>
      <c r="L113" s="80" t="s">
        <v>488</v>
      </c>
      <c r="M113" s="80" t="s">
        <v>38</v>
      </c>
      <c r="N113" s="80" t="s">
        <v>40</v>
      </c>
      <c r="O113" s="80" t="s">
        <v>138</v>
      </c>
      <c r="P113" s="80" t="s">
        <v>138</v>
      </c>
      <c r="Q113" s="80" t="s">
        <v>138</v>
      </c>
      <c r="R113" s="78" t="str">
        <f t="shared" si="1"/>
        <v>Crítico</v>
      </c>
      <c r="S113" s="79" t="str">
        <f>IF(O113=Listas!$D$14,Listas!$E$14,IF(O113=Listas!$D$15,Listas!$E$15,IF(OR(O113=Listas!$D$16,X106=Listas!$E$16),Listas!$E$16,"Por clasificar")))</f>
        <v>Pública Reservada</v>
      </c>
      <c r="T113" s="78" t="str">
        <f>IF(OR(P113=Listas!$D$20,P113=Listas!$D$21),Listas!$E$20,IF(P113=Listas!$D$22,Listas!$E$22,"Por clasificar"))</f>
        <v>Crítica</v>
      </c>
      <c r="U113" s="78" t="str">
        <f>IF(OR(Q113=Listas!$D$27,Q113=Listas!$D$28),Listas!$E$27,IF(Q113=Listas!$D$29,Listas!$E$29,"Por clasificar"))</f>
        <v>Crítica</v>
      </c>
    </row>
    <row r="114" spans="1:21" ht="66" x14ac:dyDescent="0.25">
      <c r="A114" s="80" t="s">
        <v>31</v>
      </c>
      <c r="B114" s="80" t="s">
        <v>503</v>
      </c>
      <c r="C114" s="80" t="s">
        <v>504</v>
      </c>
      <c r="D114" s="80" t="s">
        <v>505</v>
      </c>
      <c r="E114" s="80" t="s">
        <v>119</v>
      </c>
      <c r="F114" s="83" t="s">
        <v>177</v>
      </c>
      <c r="G114" s="80" t="s">
        <v>120</v>
      </c>
      <c r="H114" s="80" t="s">
        <v>121</v>
      </c>
      <c r="I114" s="80" t="s">
        <v>118</v>
      </c>
      <c r="J114" s="80" t="s">
        <v>154</v>
      </c>
      <c r="K114" s="80" t="s">
        <v>159</v>
      </c>
      <c r="L114" s="80" t="s">
        <v>488</v>
      </c>
      <c r="M114" s="80" t="s">
        <v>38</v>
      </c>
      <c r="N114" s="80" t="s">
        <v>40</v>
      </c>
      <c r="O114" s="80" t="s">
        <v>138</v>
      </c>
      <c r="P114" s="80" t="s">
        <v>138</v>
      </c>
      <c r="Q114" s="80" t="s">
        <v>138</v>
      </c>
      <c r="R114" s="78" t="str">
        <f t="shared" si="1"/>
        <v>Crítico</v>
      </c>
      <c r="S114" s="79" t="str">
        <f>IF(O114=Listas!$D$14,Listas!$E$14,IF(O114=Listas!$D$15,Listas!$E$15,IF(OR(O114=Listas!$D$16,X107=Listas!$E$16),Listas!$E$16,"Por clasificar")))</f>
        <v>Pública Reservada</v>
      </c>
      <c r="T114" s="78" t="str">
        <f>IF(OR(P114=Listas!$D$20,P114=Listas!$D$21),Listas!$E$20,IF(P114=Listas!$D$22,Listas!$E$22,"Por clasificar"))</f>
        <v>Crítica</v>
      </c>
      <c r="U114" s="78" t="str">
        <f>IF(OR(Q114=Listas!$D$27,Q114=Listas!$D$28),Listas!$E$27,IF(Q114=Listas!$D$29,Listas!$E$29,"Por clasificar"))</f>
        <v>Crítica</v>
      </c>
    </row>
    <row r="115" spans="1:21" ht="132" x14ac:dyDescent="0.25">
      <c r="A115" s="80" t="s">
        <v>31</v>
      </c>
      <c r="B115" s="80" t="s">
        <v>506</v>
      </c>
      <c r="C115" s="80" t="s">
        <v>507</v>
      </c>
      <c r="D115" s="80" t="s">
        <v>508</v>
      </c>
      <c r="E115" s="80" t="s">
        <v>119</v>
      </c>
      <c r="F115" s="83" t="s">
        <v>177</v>
      </c>
      <c r="G115" s="80" t="s">
        <v>120</v>
      </c>
      <c r="H115" s="80" t="s">
        <v>121</v>
      </c>
      <c r="I115" s="80" t="s">
        <v>118</v>
      </c>
      <c r="J115" s="80" t="s">
        <v>154</v>
      </c>
      <c r="K115" s="80" t="s">
        <v>159</v>
      </c>
      <c r="L115" s="80" t="s">
        <v>488</v>
      </c>
      <c r="M115" s="80" t="s">
        <v>38</v>
      </c>
      <c r="N115" s="80" t="s">
        <v>40</v>
      </c>
      <c r="O115" s="80" t="s">
        <v>138</v>
      </c>
      <c r="P115" s="80" t="s">
        <v>138</v>
      </c>
      <c r="Q115" s="80" t="s">
        <v>138</v>
      </c>
      <c r="R115" s="78" t="str">
        <f t="shared" si="1"/>
        <v>Crítico</v>
      </c>
      <c r="S115" s="79" t="str">
        <f>IF(O115=Listas!$D$14,Listas!$E$14,IF(O115=Listas!$D$15,Listas!$E$15,IF(OR(O115=Listas!$D$16,X108=Listas!$E$16),Listas!$E$16,"Por clasificar")))</f>
        <v>Pública Reservada</v>
      </c>
      <c r="T115" s="78" t="str">
        <f>IF(OR(P115=Listas!$D$20,P115=Listas!$D$21),Listas!$E$20,IF(P115=Listas!$D$22,Listas!$E$22,"Por clasificar"))</f>
        <v>Crítica</v>
      </c>
      <c r="U115" s="78" t="str">
        <f>IF(OR(Q115=Listas!$D$27,Q115=Listas!$D$28),Listas!$E$27,IF(Q115=Listas!$D$29,Listas!$E$29,"Por clasificar"))</f>
        <v>Crítica</v>
      </c>
    </row>
    <row r="116" spans="1:21" ht="82.5" x14ac:dyDescent="0.25">
      <c r="A116" s="80" t="s">
        <v>31</v>
      </c>
      <c r="B116" s="80" t="s">
        <v>509</v>
      </c>
      <c r="C116" s="80" t="s">
        <v>510</v>
      </c>
      <c r="D116" s="80" t="s">
        <v>511</v>
      </c>
      <c r="E116" s="100" t="s">
        <v>123</v>
      </c>
      <c r="F116" s="100" t="s">
        <v>177</v>
      </c>
      <c r="G116" s="100" t="s">
        <v>120</v>
      </c>
      <c r="H116" s="100" t="s">
        <v>121</v>
      </c>
      <c r="I116" s="80" t="s">
        <v>118</v>
      </c>
      <c r="J116" s="80" t="s">
        <v>158</v>
      </c>
      <c r="K116" s="80" t="s">
        <v>158</v>
      </c>
      <c r="L116" s="80" t="s">
        <v>158</v>
      </c>
      <c r="M116" s="80" t="s">
        <v>49</v>
      </c>
      <c r="N116" s="80" t="s">
        <v>365</v>
      </c>
      <c r="O116" s="80" t="s">
        <v>141</v>
      </c>
      <c r="P116" s="80" t="s">
        <v>144</v>
      </c>
      <c r="Q116" s="80" t="s">
        <v>138</v>
      </c>
      <c r="R116" s="78" t="str">
        <f t="shared" si="1"/>
        <v>Crítico</v>
      </c>
      <c r="S116" s="79" t="str">
        <f>IF(O116=Listas!$D$14,Listas!$E$14,IF(O116=Listas!$D$15,Listas!$E$15,IF(OR(O116=Listas!$D$16,X109=Listas!$E$16),Listas!$E$16,"Por clasificar")))</f>
        <v>Pública Clasificada</v>
      </c>
      <c r="T116" s="78" t="str">
        <f>IF(OR(P116=Listas!$D$20,P116=Listas!$D$21),Listas!$E$20,IF(P116=Listas!$D$22,Listas!$E$22,"Por clasificar"))</f>
        <v>No Crítica</v>
      </c>
      <c r="U116" s="78" t="str">
        <f>IF(OR(Q116=Listas!$D$27,Q116=Listas!$D$28),Listas!$E$27,IF(Q116=Listas!$D$29,Listas!$E$29,"Por clasificar"))</f>
        <v>Crítica</v>
      </c>
    </row>
    <row r="117" spans="1:21" ht="99" x14ac:dyDescent="0.25">
      <c r="A117" s="80" t="s">
        <v>31</v>
      </c>
      <c r="B117" s="80" t="s">
        <v>512</v>
      </c>
      <c r="C117" s="80" t="s">
        <v>513</v>
      </c>
      <c r="D117" s="80" t="s">
        <v>514</v>
      </c>
      <c r="E117" s="100" t="s">
        <v>119</v>
      </c>
      <c r="F117" s="100" t="s">
        <v>177</v>
      </c>
      <c r="G117" s="80" t="s">
        <v>128</v>
      </c>
      <c r="H117" s="100" t="s">
        <v>121</v>
      </c>
      <c r="I117" s="80" t="s">
        <v>118</v>
      </c>
      <c r="J117" s="80" t="s">
        <v>159</v>
      </c>
      <c r="K117" s="80" t="s">
        <v>158</v>
      </c>
      <c r="L117" s="80" t="s">
        <v>158</v>
      </c>
      <c r="M117" s="80" t="s">
        <v>49</v>
      </c>
      <c r="N117" s="80" t="s">
        <v>41</v>
      </c>
      <c r="O117" s="80" t="s">
        <v>141</v>
      </c>
      <c r="P117" s="80" t="s">
        <v>141</v>
      </c>
      <c r="Q117" s="80" t="s">
        <v>138</v>
      </c>
      <c r="R117" s="78" t="str">
        <f t="shared" si="1"/>
        <v>Crítico</v>
      </c>
      <c r="S117" s="79" t="str">
        <f>IF(O117=Listas!$D$14,Listas!$E$14,IF(O117=Listas!$D$15,Listas!$E$15,IF(OR(O117=Listas!$D$16,X110=Listas!$E$16),Listas!$E$16,"Por clasificar")))</f>
        <v>Pública Clasificada</v>
      </c>
      <c r="T117" s="78" t="str">
        <f>IF(OR(P117=Listas!$D$20,P117=Listas!$D$21),Listas!$E$20,IF(P117=Listas!$D$22,Listas!$E$22,"Por clasificar"))</f>
        <v>Crítica</v>
      </c>
      <c r="U117" s="78" t="str">
        <f>IF(OR(Q117=Listas!$D$27,Q117=Listas!$D$28),Listas!$E$27,IF(Q117=Listas!$D$29,Listas!$E$29,"Por clasificar"))</f>
        <v>Crítica</v>
      </c>
    </row>
    <row r="118" spans="1:21" ht="115.5" x14ac:dyDescent="0.25">
      <c r="A118" s="80" t="s">
        <v>31</v>
      </c>
      <c r="B118" s="80" t="s">
        <v>515</v>
      </c>
      <c r="C118" s="80" t="s">
        <v>516</v>
      </c>
      <c r="D118" s="80" t="s">
        <v>517</v>
      </c>
      <c r="E118" s="100" t="s">
        <v>123</v>
      </c>
      <c r="F118" s="100" t="s">
        <v>177</v>
      </c>
      <c r="G118" s="80" t="s">
        <v>128</v>
      </c>
      <c r="H118" s="80" t="s">
        <v>125</v>
      </c>
      <c r="I118" s="80" t="s">
        <v>118</v>
      </c>
      <c r="J118" s="80" t="s">
        <v>158</v>
      </c>
      <c r="K118" s="80" t="s">
        <v>151</v>
      </c>
      <c r="L118" s="80" t="s">
        <v>158</v>
      </c>
      <c r="M118" s="80" t="s">
        <v>49</v>
      </c>
      <c r="N118" s="80" t="s">
        <v>365</v>
      </c>
      <c r="O118" s="80" t="s">
        <v>141</v>
      </c>
      <c r="P118" s="80" t="s">
        <v>141</v>
      </c>
      <c r="Q118" s="80" t="s">
        <v>138</v>
      </c>
      <c r="R118" s="78" t="str">
        <f t="shared" si="1"/>
        <v>Crítico</v>
      </c>
      <c r="S118" s="79" t="str">
        <f>IF(O118=Listas!$D$14,Listas!$E$14,IF(O118=Listas!$D$15,Listas!$E$15,IF(OR(O118=Listas!$D$16,X111=Listas!$E$16),Listas!$E$16,"Por clasificar")))</f>
        <v>Pública Clasificada</v>
      </c>
      <c r="T118" s="78" t="str">
        <f>IF(OR(P118=Listas!$D$20,P118=Listas!$D$21),Listas!$E$20,IF(P118=Listas!$D$22,Listas!$E$22,"Por clasificar"))</f>
        <v>Crítica</v>
      </c>
      <c r="U118" s="78" t="str">
        <f>IF(OR(Q118=Listas!$D$27,Q118=Listas!$D$28),Listas!$E$27,IF(Q118=Listas!$D$29,Listas!$E$29,"Por clasificar"))</f>
        <v>Crítica</v>
      </c>
    </row>
    <row r="119" spans="1:21" ht="181.5" x14ac:dyDescent="0.25">
      <c r="A119" s="80" t="s">
        <v>31</v>
      </c>
      <c r="B119" s="80" t="s">
        <v>518</v>
      </c>
      <c r="C119" s="80" t="s">
        <v>519</v>
      </c>
      <c r="D119" s="80" t="s">
        <v>520</v>
      </c>
      <c r="E119" s="100" t="s">
        <v>119</v>
      </c>
      <c r="F119" s="100" t="s">
        <v>177</v>
      </c>
      <c r="G119" s="80" t="s">
        <v>128</v>
      </c>
      <c r="H119" s="80" t="s">
        <v>121</v>
      </c>
      <c r="I119" s="80" t="s">
        <v>118</v>
      </c>
      <c r="J119" s="80" t="s">
        <v>158</v>
      </c>
      <c r="K119" s="80" t="s">
        <v>158</v>
      </c>
      <c r="L119" s="80" t="s">
        <v>158</v>
      </c>
      <c r="M119" s="80" t="s">
        <v>49</v>
      </c>
      <c r="N119" s="80" t="s">
        <v>41</v>
      </c>
      <c r="O119" s="80" t="s">
        <v>141</v>
      </c>
      <c r="P119" s="80" t="s">
        <v>141</v>
      </c>
      <c r="Q119" s="80" t="s">
        <v>138</v>
      </c>
      <c r="R119" s="78" t="str">
        <f t="shared" si="1"/>
        <v>Crítico</v>
      </c>
      <c r="S119" s="79" t="str">
        <f>IF(O119=Listas!$D$14,Listas!$E$14,IF(O119=Listas!$D$15,Listas!$E$15,IF(OR(O119=Listas!$D$16,X112=Listas!$E$16),Listas!$E$16,"Por clasificar")))</f>
        <v>Pública Clasificada</v>
      </c>
      <c r="T119" s="78" t="str">
        <f>IF(OR(P119=Listas!$D$20,P119=Listas!$D$21),Listas!$E$20,IF(P119=Listas!$D$22,Listas!$E$22,"Por clasificar"))</f>
        <v>Crítica</v>
      </c>
      <c r="U119" s="78" t="str">
        <f>IF(OR(Q119=Listas!$D$27,Q119=Listas!$D$28),Listas!$E$27,IF(Q119=Listas!$D$29,Listas!$E$29,"Por clasificar"))</f>
        <v>Crítica</v>
      </c>
    </row>
    <row r="120" spans="1:21" ht="99" x14ac:dyDescent="0.25">
      <c r="A120" s="80" t="s">
        <v>31</v>
      </c>
      <c r="B120" s="80" t="s">
        <v>521</v>
      </c>
      <c r="C120" s="80" t="s">
        <v>522</v>
      </c>
      <c r="D120" s="80" t="s">
        <v>523</v>
      </c>
      <c r="E120" s="101" t="s">
        <v>123</v>
      </c>
      <c r="F120" s="100" t="s">
        <v>177</v>
      </c>
      <c r="G120" s="80" t="s">
        <v>120</v>
      </c>
      <c r="H120" s="100" t="s">
        <v>121</v>
      </c>
      <c r="I120" s="80" t="s">
        <v>118</v>
      </c>
      <c r="J120" s="80" t="s">
        <v>158</v>
      </c>
      <c r="K120" s="80" t="s">
        <v>151</v>
      </c>
      <c r="L120" s="80" t="s">
        <v>158</v>
      </c>
      <c r="M120" s="80" t="s">
        <v>49</v>
      </c>
      <c r="N120" s="80" t="s">
        <v>365</v>
      </c>
      <c r="O120" s="80" t="s">
        <v>141</v>
      </c>
      <c r="P120" s="80" t="s">
        <v>141</v>
      </c>
      <c r="Q120" s="80" t="s">
        <v>138</v>
      </c>
      <c r="R120" s="78" t="str">
        <f t="shared" si="1"/>
        <v>Crítico</v>
      </c>
      <c r="S120" s="79" t="str">
        <f>IF(O120=Listas!$D$14,Listas!$E$14,IF(O120=Listas!$D$15,Listas!$E$15,IF(OR(O120=Listas!$D$16,X113=Listas!$E$16),Listas!$E$16,"Por clasificar")))</f>
        <v>Pública Clasificada</v>
      </c>
      <c r="T120" s="78" t="str">
        <f>IF(OR(P120=Listas!$D$20,P120=Listas!$D$21),Listas!$E$20,IF(P120=Listas!$D$22,Listas!$E$22,"Por clasificar"))</f>
        <v>Crítica</v>
      </c>
      <c r="U120" s="78" t="str">
        <f>IF(OR(Q120=Listas!$D$27,Q120=Listas!$D$28),Listas!$E$27,IF(Q120=Listas!$D$29,Listas!$E$29,"Por clasificar"))</f>
        <v>Crítica</v>
      </c>
    </row>
    <row r="121" spans="1:21" ht="66" x14ac:dyDescent="0.25">
      <c r="A121" s="80" t="s">
        <v>32</v>
      </c>
      <c r="B121" s="80" t="s">
        <v>524</v>
      </c>
      <c r="C121" s="80" t="s">
        <v>525</v>
      </c>
      <c r="D121" s="80" t="s">
        <v>526</v>
      </c>
      <c r="E121" s="80" t="s">
        <v>119</v>
      </c>
      <c r="F121" s="83" t="s">
        <v>177</v>
      </c>
      <c r="G121" s="80" t="s">
        <v>124</v>
      </c>
      <c r="H121" s="80" t="s">
        <v>133</v>
      </c>
      <c r="I121" s="80" t="s">
        <v>118</v>
      </c>
      <c r="J121" s="80" t="s">
        <v>151</v>
      </c>
      <c r="K121" s="80" t="s">
        <v>151</v>
      </c>
      <c r="L121" s="80" t="str">
        <f>+D121</f>
        <v xml:space="preserve">Subfinanciera - Liquidaciones </v>
      </c>
      <c r="M121" s="80" t="s">
        <v>39</v>
      </c>
      <c r="N121" s="80" t="s">
        <v>42</v>
      </c>
      <c r="O121" s="80" t="s">
        <v>144</v>
      </c>
      <c r="P121" s="80" t="s">
        <v>144</v>
      </c>
      <c r="Q121" s="80" t="s">
        <v>144</v>
      </c>
      <c r="R121" s="78" t="str">
        <f t="shared" si="1"/>
        <v>No Crítico</v>
      </c>
      <c r="S121" s="79" t="str">
        <f>IF(O121=Listas!$D$14,Listas!$E$14,IF(O121=Listas!$D$15,Listas!$E$15,IF(OR(O121=Listas!$D$16,X114=Listas!$E$16),Listas!$E$16,"Por clasificar")))</f>
        <v>Pública</v>
      </c>
      <c r="T121" s="78" t="str">
        <f>IF(OR(P121=Listas!$D$20,P121=Listas!$D$21),Listas!$E$20,IF(P121=Listas!$D$22,Listas!$E$22,"Por clasificar"))</f>
        <v>No Crítica</v>
      </c>
      <c r="U121" s="78" t="str">
        <f>IF(OR(Q121=Listas!$D$27,Q121=Listas!$D$28),Listas!$E$27,IF(Q121=Listas!$D$29,Listas!$E$29,"Por clasificar"))</f>
        <v>No Crítica</v>
      </c>
    </row>
    <row r="122" spans="1:21" ht="82.5" x14ac:dyDescent="0.25">
      <c r="A122" s="80" t="s">
        <v>32</v>
      </c>
      <c r="B122" s="80" t="s">
        <v>527</v>
      </c>
      <c r="C122" s="80" t="s">
        <v>528</v>
      </c>
      <c r="D122" s="80" t="str">
        <f>+D121</f>
        <v xml:space="preserve">Subfinanciera - Liquidaciones </v>
      </c>
      <c r="E122" s="80" t="s">
        <v>119</v>
      </c>
      <c r="F122" s="83" t="s">
        <v>177</v>
      </c>
      <c r="G122" s="80" t="s">
        <v>124</v>
      </c>
      <c r="H122" s="80" t="s">
        <v>133</v>
      </c>
      <c r="I122" s="80" t="s">
        <v>118</v>
      </c>
      <c r="J122" s="80" t="str">
        <f t="shared" ref="J122:L123" si="2">+J121</f>
        <v>GESTION RECURSOS FINANCIEROS</v>
      </c>
      <c r="K122" s="80" t="str">
        <f t="shared" si="2"/>
        <v>GESTION RECURSOS FINANCIEROS</v>
      </c>
      <c r="L122" s="80" t="str">
        <f t="shared" si="2"/>
        <v xml:space="preserve">Subfinanciera - Liquidaciones </v>
      </c>
      <c r="M122" s="80" t="s">
        <v>39</v>
      </c>
      <c r="N122" s="80" t="s">
        <v>42</v>
      </c>
      <c r="O122" s="80" t="s">
        <v>144</v>
      </c>
      <c r="P122" s="80" t="s">
        <v>144</v>
      </c>
      <c r="Q122" s="80" t="s">
        <v>144</v>
      </c>
      <c r="R122" s="78" t="str">
        <f t="shared" si="1"/>
        <v>No Crítico</v>
      </c>
      <c r="S122" s="79" t="str">
        <f>IF(O122=Listas!$D$14,Listas!$E$14,IF(O122=Listas!$D$15,Listas!$E$15,IF(OR(O122=Listas!$D$16,X115=Listas!$E$16),Listas!$E$16,"Por clasificar")))</f>
        <v>Pública</v>
      </c>
      <c r="T122" s="78" t="str">
        <f>IF(OR(P122=Listas!$D$20,P122=Listas!$D$21),Listas!$E$20,IF(P122=Listas!$D$22,Listas!$E$22,"Por clasificar"))</f>
        <v>No Crítica</v>
      </c>
      <c r="U122" s="78" t="str">
        <f>IF(OR(Q122=Listas!$D$27,Q122=Listas!$D$28),Listas!$E$27,IF(Q122=Listas!$D$29,Listas!$E$29,"Por clasificar"))</f>
        <v>No Crítica</v>
      </c>
    </row>
    <row r="123" spans="1:21" ht="82.5" x14ac:dyDescent="0.25">
      <c r="A123" s="80" t="s">
        <v>32</v>
      </c>
      <c r="B123" s="80" t="s">
        <v>529</v>
      </c>
      <c r="C123" s="80" t="s">
        <v>530</v>
      </c>
      <c r="D123" s="80" t="str">
        <f>+D122</f>
        <v xml:space="preserve">Subfinanciera - Liquidaciones </v>
      </c>
      <c r="E123" s="80" t="s">
        <v>119</v>
      </c>
      <c r="F123" s="83" t="s">
        <v>177</v>
      </c>
      <c r="G123" s="80" t="s">
        <v>124</v>
      </c>
      <c r="H123" s="80" t="s">
        <v>133</v>
      </c>
      <c r="I123" s="80" t="s">
        <v>118</v>
      </c>
      <c r="J123" s="80" t="str">
        <f t="shared" si="2"/>
        <v>GESTION RECURSOS FINANCIEROS</v>
      </c>
      <c r="K123" s="80" t="str">
        <f t="shared" si="2"/>
        <v>GESTION RECURSOS FINANCIEROS</v>
      </c>
      <c r="L123" s="80" t="str">
        <f t="shared" si="2"/>
        <v xml:space="preserve">Subfinanciera - Liquidaciones </v>
      </c>
      <c r="M123" s="80" t="s">
        <v>39</v>
      </c>
      <c r="N123" s="80" t="s">
        <v>42</v>
      </c>
      <c r="O123" s="80" t="s">
        <v>144</v>
      </c>
      <c r="P123" s="80" t="s">
        <v>144</v>
      </c>
      <c r="Q123" s="80" t="s">
        <v>144</v>
      </c>
      <c r="R123" s="78" t="str">
        <f t="shared" si="1"/>
        <v>No Crítico</v>
      </c>
      <c r="S123" s="79" t="str">
        <f>IF(O123=Listas!$D$14,Listas!$E$14,IF(O123=Listas!$D$15,Listas!$E$15,IF(OR(O123=Listas!$D$16,X116=Listas!$E$16),Listas!$E$16,"Por clasificar")))</f>
        <v>Pública</v>
      </c>
      <c r="T123" s="78" t="str">
        <f>IF(OR(P123=Listas!$D$20,P123=Listas!$D$21),Listas!$E$20,IF(P123=Listas!$D$22,Listas!$E$22,"Por clasificar"))</f>
        <v>No Crítica</v>
      </c>
      <c r="U123" s="78" t="str">
        <f>IF(OR(Q123=Listas!$D$27,Q123=Listas!$D$28),Listas!$E$27,IF(Q123=Listas!$D$29,Listas!$E$29,"Por clasificar"))</f>
        <v>No Crítica</v>
      </c>
    </row>
    <row r="124" spans="1:21" ht="198" x14ac:dyDescent="0.25">
      <c r="A124" s="80" t="s">
        <v>126</v>
      </c>
      <c r="B124" s="80" t="s">
        <v>531</v>
      </c>
      <c r="C124" s="80" t="s">
        <v>532</v>
      </c>
      <c r="D124" s="80" t="s">
        <v>533</v>
      </c>
      <c r="E124" s="80" t="s">
        <v>365</v>
      </c>
      <c r="F124" s="80" t="s">
        <v>365</v>
      </c>
      <c r="G124" s="80" t="s">
        <v>365</v>
      </c>
      <c r="H124" s="80" t="s">
        <v>365</v>
      </c>
      <c r="I124" s="80" t="s">
        <v>365</v>
      </c>
      <c r="J124" s="80" t="s">
        <v>365</v>
      </c>
      <c r="K124" s="80" t="s">
        <v>151</v>
      </c>
      <c r="L124" s="80" t="s">
        <v>365</v>
      </c>
      <c r="M124" s="80" t="s">
        <v>365</v>
      </c>
      <c r="N124" s="80" t="s">
        <v>365</v>
      </c>
      <c r="O124" s="80" t="s">
        <v>144</v>
      </c>
      <c r="P124" s="80" t="s">
        <v>144</v>
      </c>
      <c r="Q124" s="80" t="s">
        <v>144</v>
      </c>
      <c r="R124" s="78" t="str">
        <f t="shared" si="1"/>
        <v>No Crítico</v>
      </c>
      <c r="S124" s="79" t="str">
        <f>IF(O124=Listas!$D$14,Listas!$E$14,IF(O124=Listas!$D$15,Listas!$E$15,IF(OR(O124=Listas!$D$16,X117=Listas!$E$16),Listas!$E$16,"Por clasificar")))</f>
        <v>Pública</v>
      </c>
      <c r="T124" s="78" t="str">
        <f>IF(OR(P124=Listas!$D$20,P124=Listas!$D$21),Listas!$E$20,IF(P124=Listas!$D$22,Listas!$E$22,"Por clasificar"))</f>
        <v>No Crítica</v>
      </c>
      <c r="U124" s="78" t="str">
        <f>IF(OR(Q124=Listas!$D$27,Q124=Listas!$D$28),Listas!$E$27,IF(Q124=Listas!$D$29,Listas!$E$29,"Por clasificar"))</f>
        <v>No Crítica</v>
      </c>
    </row>
    <row r="125" spans="1:21" ht="198" x14ac:dyDescent="0.25">
      <c r="A125" s="80" t="s">
        <v>126</v>
      </c>
      <c r="B125" s="80" t="s">
        <v>534</v>
      </c>
      <c r="C125" s="80" t="s">
        <v>535</v>
      </c>
      <c r="D125" s="80" t="str">
        <f>+D124</f>
        <v>Grupo cobro Coactivo, grupo cobro persuasivo,GIT Prestaciones Económicas, Oficina Asesora Jurídica GIT bienes compras y servicios administrativos, Subdirección Financiera</v>
      </c>
      <c r="E125" s="80" t="s">
        <v>365</v>
      </c>
      <c r="F125" s="80" t="s">
        <v>365</v>
      </c>
      <c r="G125" s="80" t="s">
        <v>365</v>
      </c>
      <c r="H125" s="80" t="s">
        <v>365</v>
      </c>
      <c r="I125" s="80" t="s">
        <v>365</v>
      </c>
      <c r="J125" s="80" t="s">
        <v>365</v>
      </c>
      <c r="K125" s="80" t="s">
        <v>151</v>
      </c>
      <c r="L125" s="80" t="s">
        <v>365</v>
      </c>
      <c r="M125" s="80" t="s">
        <v>365</v>
      </c>
      <c r="N125" s="80" t="s">
        <v>365</v>
      </c>
      <c r="O125" s="80" t="s">
        <v>144</v>
      </c>
      <c r="P125" s="80" t="s">
        <v>144</v>
      </c>
      <c r="Q125" s="80" t="s">
        <v>144</v>
      </c>
      <c r="R125" s="78" t="str">
        <f t="shared" si="1"/>
        <v>No Crítico</v>
      </c>
      <c r="S125" s="79" t="str">
        <f>IF(O125=Listas!$D$14,Listas!$E$14,IF(O125=Listas!$D$15,Listas!$E$15,IF(OR(O125=Listas!$D$16,X118=Listas!$E$16),Listas!$E$16,"Por clasificar")))</f>
        <v>Pública</v>
      </c>
      <c r="T125" s="78" t="str">
        <f>IF(OR(P125=Listas!$D$20,P125=Listas!$D$21),Listas!$E$20,IF(P125=Listas!$D$22,Listas!$E$22,"Por clasificar"))</f>
        <v>No Crítica</v>
      </c>
      <c r="U125" s="78" t="str">
        <f>IF(OR(Q125=Listas!$D$27,Q125=Listas!$D$28),Listas!$E$27,IF(Q125=Listas!$D$29,Listas!$E$29,"Por clasificar"))</f>
        <v>No Crítica</v>
      </c>
    </row>
    <row r="126" spans="1:21" ht="198" x14ac:dyDescent="0.25">
      <c r="A126" s="80" t="s">
        <v>126</v>
      </c>
      <c r="B126" s="80" t="s">
        <v>536</v>
      </c>
      <c r="C126" s="80" t="s">
        <v>537</v>
      </c>
      <c r="D126" s="80" t="str">
        <f>+D125</f>
        <v>Grupo cobro Coactivo, grupo cobro persuasivo,GIT Prestaciones Económicas, Oficina Asesora Jurídica GIT bienes compras y servicios administrativos, Subdirección Financiera</v>
      </c>
      <c r="E126" s="80" t="s">
        <v>365</v>
      </c>
      <c r="F126" s="80" t="s">
        <v>365</v>
      </c>
      <c r="G126" s="80" t="s">
        <v>365</v>
      </c>
      <c r="H126" s="80" t="s">
        <v>365</v>
      </c>
      <c r="I126" s="80" t="s">
        <v>365</v>
      </c>
      <c r="J126" s="80" t="s">
        <v>365</v>
      </c>
      <c r="K126" s="80" t="s">
        <v>151</v>
      </c>
      <c r="L126" s="80" t="str">
        <f>+L124</f>
        <v>NA</v>
      </c>
      <c r="M126" s="80" t="s">
        <v>365</v>
      </c>
      <c r="N126" s="80" t="s">
        <v>365</v>
      </c>
      <c r="O126" s="80" t="s">
        <v>144</v>
      </c>
      <c r="P126" s="80" t="s">
        <v>144</v>
      </c>
      <c r="Q126" s="80" t="s">
        <v>144</v>
      </c>
      <c r="R126" s="78" t="str">
        <f t="shared" si="1"/>
        <v>No Crítico</v>
      </c>
      <c r="S126" s="79" t="str">
        <f>IF(O126=Listas!$D$14,Listas!$E$14,IF(O126=Listas!$D$15,Listas!$E$15,IF(OR(O126=Listas!$D$16,X119=Listas!$E$16),Listas!$E$16,"Por clasificar")))</f>
        <v>Pública</v>
      </c>
      <c r="T126" s="78" t="str">
        <f>IF(OR(P126=Listas!$D$20,P126=Listas!$D$21),Listas!$E$20,IF(P126=Listas!$D$22,Listas!$E$22,"Por clasificar"))</f>
        <v>No Crítica</v>
      </c>
      <c r="U126" s="78" t="str">
        <f>IF(OR(Q126=Listas!$D$27,Q126=Listas!$D$28),Listas!$E$27,IF(Q126=Listas!$D$29,Listas!$E$29,"Por clasificar"))</f>
        <v>No Crítica</v>
      </c>
    </row>
    <row r="127" spans="1:21" ht="115.5" x14ac:dyDescent="0.25">
      <c r="A127" s="80" t="s">
        <v>31</v>
      </c>
      <c r="B127" s="80" t="s">
        <v>538</v>
      </c>
      <c r="C127" s="80" t="s">
        <v>539</v>
      </c>
      <c r="D127" s="80" t="s">
        <v>539</v>
      </c>
      <c r="E127" s="80" t="s">
        <v>119</v>
      </c>
      <c r="F127" s="83" t="s">
        <v>177</v>
      </c>
      <c r="G127" s="80" t="s">
        <v>128</v>
      </c>
      <c r="H127" s="80" t="s">
        <v>121</v>
      </c>
      <c r="I127" s="80" t="s">
        <v>127</v>
      </c>
      <c r="J127" s="80" t="s">
        <v>160</v>
      </c>
      <c r="K127" s="80" t="s">
        <v>160</v>
      </c>
      <c r="L127" s="80" t="s">
        <v>526</v>
      </c>
      <c r="M127" s="80" t="s">
        <v>39</v>
      </c>
      <c r="N127" s="80" t="s">
        <v>41</v>
      </c>
      <c r="O127" s="80" t="s">
        <v>141</v>
      </c>
      <c r="P127" s="80" t="s">
        <v>141</v>
      </c>
      <c r="Q127" s="80" t="s">
        <v>58</v>
      </c>
      <c r="R127" s="78" t="str">
        <f t="shared" si="1"/>
        <v>No Crítico</v>
      </c>
      <c r="S127" s="79" t="str">
        <f>IF(O127=Listas!$D$14,Listas!$E$14,IF(O127=Listas!$D$15,Listas!$E$15,IF(OR(O127=Listas!$D$16,X120=Listas!$E$16),Listas!$E$16,"Por clasificar")))</f>
        <v>Pública Clasificada</v>
      </c>
      <c r="T127" s="78" t="str">
        <f>IF(OR(P127=Listas!$D$20,P127=Listas!$D$21),Listas!$E$20,IF(P127=Listas!$D$22,Listas!$E$22,"Por clasificar"))</f>
        <v>Crítica</v>
      </c>
      <c r="U127" s="78" t="str">
        <f>IF(OR(Q127=Listas!$D$27,Q127=Listas!$D$28),Listas!$E$27,IF(Q127=Listas!$D$29,Listas!$E$29,"Por clasificar"))</f>
        <v>Crítica</v>
      </c>
    </row>
    <row r="128" spans="1:21" ht="66" x14ac:dyDescent="0.25">
      <c r="A128" s="80" t="s">
        <v>31</v>
      </c>
      <c r="B128" s="80" t="s">
        <v>540</v>
      </c>
      <c r="C128" s="80" t="s">
        <v>541</v>
      </c>
      <c r="D128" s="80"/>
      <c r="E128" s="80" t="s">
        <v>119</v>
      </c>
      <c r="F128" s="83" t="s">
        <v>177</v>
      </c>
      <c r="G128" s="80" t="s">
        <v>124</v>
      </c>
      <c r="H128" s="80" t="s">
        <v>133</v>
      </c>
      <c r="I128" s="80" t="s">
        <v>118</v>
      </c>
      <c r="J128" s="80" t="s">
        <v>151</v>
      </c>
      <c r="K128" s="80" t="s">
        <v>151</v>
      </c>
      <c r="L128" s="80" t="s">
        <v>526</v>
      </c>
      <c r="M128" s="80" t="s">
        <v>39</v>
      </c>
      <c r="N128" s="80" t="s">
        <v>41</v>
      </c>
      <c r="O128" s="80" t="s">
        <v>144</v>
      </c>
      <c r="P128" s="80" t="s">
        <v>144</v>
      </c>
      <c r="Q128" s="80" t="s">
        <v>144</v>
      </c>
      <c r="R128" s="78" t="str">
        <f t="shared" si="1"/>
        <v>No Crítico</v>
      </c>
      <c r="S128" s="79" t="str">
        <f>IF(O128=Listas!$D$14,Listas!$E$14,IF(O128=Listas!$D$15,Listas!$E$15,IF(OR(O128=Listas!$D$16,X121=Listas!$E$16),Listas!$E$16,"Por clasificar")))</f>
        <v>Pública</v>
      </c>
      <c r="T128" s="78" t="str">
        <f>IF(OR(P128=Listas!$D$20,P128=Listas!$D$21),Listas!$E$20,IF(P128=Listas!$D$22,Listas!$E$22,"Por clasificar"))</f>
        <v>No Crítica</v>
      </c>
      <c r="U128" s="78" t="str">
        <f>IF(OR(Q128=Listas!$D$27,Q128=Listas!$D$28),Listas!$E$27,IF(Q128=Listas!$D$29,Listas!$E$29,"Por clasificar"))</f>
        <v>No Crítica</v>
      </c>
    </row>
    <row r="129" spans="1:21" ht="49.5" x14ac:dyDescent="0.25">
      <c r="A129" s="76" t="s">
        <v>31</v>
      </c>
      <c r="B129" s="76" t="s">
        <v>544</v>
      </c>
      <c r="C129" s="99" t="s">
        <v>545</v>
      </c>
      <c r="D129" s="76" t="s">
        <v>491</v>
      </c>
      <c r="E129" s="77" t="s">
        <v>123</v>
      </c>
      <c r="F129" s="77" t="s">
        <v>177</v>
      </c>
      <c r="G129" s="76" t="s">
        <v>128</v>
      </c>
      <c r="H129" s="76" t="s">
        <v>142</v>
      </c>
      <c r="I129" s="77" t="s">
        <v>127</v>
      </c>
      <c r="J129" s="76" t="s">
        <v>154</v>
      </c>
      <c r="K129" s="76" t="s">
        <v>151</v>
      </c>
      <c r="L129" s="76" t="s">
        <v>151</v>
      </c>
      <c r="M129" s="76" t="s">
        <v>38</v>
      </c>
      <c r="N129" s="1" t="s">
        <v>365</v>
      </c>
      <c r="O129" s="77" t="s">
        <v>138</v>
      </c>
      <c r="P129" s="77" t="s">
        <v>138</v>
      </c>
      <c r="Q129" s="77" t="s">
        <v>138</v>
      </c>
      <c r="R129" s="78" t="str">
        <f t="shared" si="1"/>
        <v>Crítico</v>
      </c>
      <c r="S129" s="79" t="str">
        <f>IF(O129=Listas!$D$14,Listas!$E$14,IF(O129=Listas!$D$15,Listas!$E$15,IF(OR(O129=Listas!$D$16,X122=Listas!$E$16),Listas!$E$16,"Por clasificar")))</f>
        <v>Pública Reservada</v>
      </c>
      <c r="T129" s="78" t="str">
        <f>IF(OR(P129=Listas!$D$20,P129=Listas!$D$21),Listas!$E$20,IF(P129=Listas!$D$22,Listas!$E$22,"Por clasificar"))</f>
        <v>Crítica</v>
      </c>
      <c r="U129" s="78" t="str">
        <f>IF(OR(Q129=Listas!$D$27,Q129=Listas!$D$28),Listas!$E$27,IF(Q129=Listas!$D$29,Listas!$E$29,"Por clasificar"))</f>
        <v>Crítica</v>
      </c>
    </row>
    <row r="130" spans="1:21" ht="82.5" x14ac:dyDescent="0.25">
      <c r="A130" s="76" t="s">
        <v>31</v>
      </c>
      <c r="B130" s="76" t="s">
        <v>546</v>
      </c>
      <c r="C130" s="99" t="s">
        <v>547</v>
      </c>
      <c r="D130" s="76" t="s">
        <v>491</v>
      </c>
      <c r="E130" s="77" t="s">
        <v>123</v>
      </c>
      <c r="F130" s="77" t="s">
        <v>177</v>
      </c>
      <c r="G130" s="76" t="s">
        <v>128</v>
      </c>
      <c r="H130" s="76" t="s">
        <v>125</v>
      </c>
      <c r="I130" s="77" t="s">
        <v>118</v>
      </c>
      <c r="J130" s="76" t="s">
        <v>154</v>
      </c>
      <c r="K130" s="76" t="s">
        <v>151</v>
      </c>
      <c r="L130" s="76" t="s">
        <v>151</v>
      </c>
      <c r="M130" s="76" t="s">
        <v>49</v>
      </c>
      <c r="N130" s="1" t="s">
        <v>365</v>
      </c>
      <c r="O130" s="77" t="s">
        <v>138</v>
      </c>
      <c r="P130" s="77" t="s">
        <v>138</v>
      </c>
      <c r="Q130" s="77" t="s">
        <v>138</v>
      </c>
      <c r="R130" s="78" t="str">
        <f t="shared" si="1"/>
        <v>Crítico</v>
      </c>
      <c r="S130" s="79" t="str">
        <f>IF(O130=Listas!$D$14,Listas!$E$14,IF(O130=Listas!$D$15,Listas!$E$15,IF(OR(O130=Listas!$D$16,X123=Listas!$E$16),Listas!$E$16,"Por clasificar")))</f>
        <v>Pública Reservada</v>
      </c>
      <c r="T130" s="78" t="str">
        <f>IF(OR(P130=Listas!$D$20,P130=Listas!$D$21),Listas!$E$20,IF(P130=Listas!$D$22,Listas!$E$22,"Por clasificar"))</f>
        <v>Crítica</v>
      </c>
      <c r="U130" s="78" t="str">
        <f>IF(OR(Q130=Listas!$D$27,Q130=Listas!$D$28),Listas!$E$27,IF(Q130=Listas!$D$29,Listas!$E$29,"Por clasificar"))</f>
        <v>Crítica</v>
      </c>
    </row>
    <row r="131" spans="1:21" ht="66" x14ac:dyDescent="0.25">
      <c r="A131" s="76" t="s">
        <v>31</v>
      </c>
      <c r="B131" s="76" t="s">
        <v>548</v>
      </c>
      <c r="C131" s="99" t="s">
        <v>549</v>
      </c>
      <c r="D131" s="76" t="s">
        <v>491</v>
      </c>
      <c r="E131" s="77" t="s">
        <v>119</v>
      </c>
      <c r="F131" s="77" t="s">
        <v>177</v>
      </c>
      <c r="G131" s="76" t="s">
        <v>128</v>
      </c>
      <c r="H131" s="76" t="s">
        <v>125</v>
      </c>
      <c r="I131" s="77" t="s">
        <v>118</v>
      </c>
      <c r="J131" s="76" t="s">
        <v>154</v>
      </c>
      <c r="K131" s="76" t="s">
        <v>151</v>
      </c>
      <c r="L131" s="76" t="s">
        <v>151</v>
      </c>
      <c r="M131" s="76" t="s">
        <v>49</v>
      </c>
      <c r="N131" s="76" t="s">
        <v>42</v>
      </c>
      <c r="O131" s="77" t="s">
        <v>138</v>
      </c>
      <c r="P131" s="77" t="s">
        <v>138</v>
      </c>
      <c r="Q131" s="77" t="s">
        <v>141</v>
      </c>
      <c r="R131" s="78" t="str">
        <f t="shared" si="1"/>
        <v>Crítico</v>
      </c>
      <c r="S131" s="79" t="str">
        <f>IF(O131=Listas!$D$14,Listas!$E$14,IF(O131=Listas!$D$15,Listas!$E$15,IF(OR(O131=Listas!$D$16,X124=Listas!$E$16),Listas!$E$16,"Por clasificar")))</f>
        <v>Pública Reservada</v>
      </c>
      <c r="T131" s="78" t="str">
        <f>IF(OR(P131=Listas!$D$20,P131=Listas!$D$21),Listas!$E$20,IF(P131=Listas!$D$22,Listas!$E$22,"Por clasificar"))</f>
        <v>Crítica</v>
      </c>
      <c r="U131" s="78" t="str">
        <f>IF(OR(Q131=Listas!$D$27,Q131=Listas!$D$28),Listas!$E$27,IF(Q131=Listas!$D$29,Listas!$E$29,"Por clasificar"))</f>
        <v>Crítica</v>
      </c>
    </row>
  </sheetData>
  <sheetProtection algorithmName="SHA-512" hashValue="MQGe/AjrhlYoch3uQE3oIaZUARpuRdy8QQj66Y7aMXNBF7Sd3LIHuVIUpZAOVoMwIXT2d2hjJLm289LIGs1EQw==" saltValue="bsT+QTPCxDqzVWE/rdB5VQ==" spinCount="100000" sheet="1" objects="1" scenarios="1" formatCells="0" formatColumns="0" formatRows="0"/>
  <autoFilter ref="A10:U131"/>
  <mergeCells count="13">
    <mergeCell ref="O1:U5"/>
    <mergeCell ref="O6:U6"/>
    <mergeCell ref="F6:I6"/>
    <mergeCell ref="A1:C5"/>
    <mergeCell ref="D1:N5"/>
    <mergeCell ref="J6:N6"/>
    <mergeCell ref="A6:E6"/>
    <mergeCell ref="A9:F9"/>
    <mergeCell ref="J9:L9"/>
    <mergeCell ref="G9:I9"/>
    <mergeCell ref="S9:U9"/>
    <mergeCell ref="M9:N9"/>
    <mergeCell ref="O9:R9"/>
  </mergeCells>
  <conditionalFormatting sqref="S11:S131">
    <cfRule type="cellIs" dxfId="8" priority="7" operator="equal">
      <formula>"Pública Clasificada"</formula>
    </cfRule>
    <cfRule type="cellIs" dxfId="7" priority="8" operator="equal">
      <formula>"Pública Reservada"</formula>
    </cfRule>
    <cfRule type="cellIs" dxfId="6" priority="9" operator="equal">
      <formula>"Pública"</formula>
    </cfRule>
  </conditionalFormatting>
  <conditionalFormatting sqref="T11:T131">
    <cfRule type="cellIs" dxfId="5" priority="5" operator="equal">
      <formula>"No Crítica"</formula>
    </cfRule>
    <cfRule type="cellIs" dxfId="4" priority="6" operator="equal">
      <formula>"Crítica"</formula>
    </cfRule>
  </conditionalFormatting>
  <conditionalFormatting sqref="U11:U131">
    <cfRule type="cellIs" dxfId="3" priority="3" operator="equal">
      <formula>"Crítica"</formula>
    </cfRule>
    <cfRule type="cellIs" dxfId="2" priority="4" operator="equal">
      <formula>"No Crítica"</formula>
    </cfRule>
  </conditionalFormatting>
  <conditionalFormatting sqref="R11:R131">
    <cfRule type="cellIs" dxfId="1" priority="2" operator="equal">
      <formula>"No Crítico"</formula>
    </cfRule>
  </conditionalFormatting>
  <conditionalFormatting sqref="R11:R131">
    <cfRule type="cellIs" dxfId="0" priority="1" operator="equal">
      <formula>"Crítico"</formula>
    </cfRule>
  </conditionalFormatting>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14:formula1>
            <xm:f>LISTAS2!$E$1:$E$2</xm:f>
          </x14:formula1>
          <xm:sqref>E11 E92:E102</xm:sqref>
        </x14:dataValidation>
        <x14:dataValidation type="list" allowBlank="1" showInputMessage="1" showErrorMessage="1">
          <x14:formula1>
            <xm:f>LISTAS2!$F$1:$F$3</xm:f>
          </x14:formula1>
          <xm:sqref>G92:G102</xm:sqref>
        </x14:dataValidation>
        <x14:dataValidation type="list" allowBlank="1" showInputMessage="1" showErrorMessage="1">
          <x14:formula1>
            <xm:f>LISTAS2!$G$1:$G$13</xm:f>
          </x14:formula1>
          <xm:sqref>H18:H19 H92:H102</xm:sqref>
        </x14:dataValidation>
        <x14:dataValidation type="list" allowBlank="1" showInputMessage="1" showErrorMessage="1">
          <x14:formula1>
            <xm:f>LISTAS2!$D$1:$D$3</xm:f>
          </x14:formula1>
          <xm:sqref>I92:I102</xm:sqref>
        </x14:dataValidation>
        <x14:dataValidation type="list" allowBlank="1" showInputMessage="1" showErrorMessage="1">
          <x14:formula1>
            <xm:f>LISTAS2!$A$1:$A$3</xm:f>
          </x14:formula1>
          <xm:sqref>M92:M102</xm:sqref>
        </x14:dataValidation>
        <x14:dataValidation type="list" allowBlank="1" showInputMessage="1" showErrorMessage="1">
          <x14:formula1>
            <xm:f>LISTAS2!$B$1:$B$4</xm:f>
          </x14:formula1>
          <xm:sqref>N101 N92:N99</xm:sqref>
        </x14:dataValidation>
        <x14:dataValidation type="list" allowBlank="1" showInputMessage="1" showErrorMessage="1">
          <x14:formula1>
            <xm:f>LISTAS2!$B$9:$B$11</xm:f>
          </x14:formula1>
          <xm:sqref>Q92:Q101 O92:P102</xm:sqref>
        </x14:dataValidation>
        <x14:dataValidation type="list" allowBlank="1" showInputMessage="1" showErrorMessage="1">
          <x14:formula1>
            <xm:f>LISTAS2!$C$1:$C$6</xm:f>
          </x14:formula1>
          <xm:sqref>A11:A120 A127:A128</xm:sqref>
        </x14:dataValidation>
        <x14:dataValidation type="list" allowBlank="1" showInputMessage="1" showErrorMessage="1">
          <x14:formula1>
            <xm:f>[1]LISTAS2!#REF!</xm:f>
          </x14:formula1>
          <xm:sqref>N12:N13 E12:E13 J86 E19:E23 F11:J15 F121:F123 N84:N88 H20:H23 I18:J23 M18:M23 F18:G23 M25 F27:J27 M11:M15 N20:N23 M27 N80 K26:K27 I25:K25 F127:F128 J44 J57 J63 O11:Q27 Q127 J92:K102 F28:F103 I79:I88 K11:K24 O79:Q91 Q102 Q106:Q107 F25:G25 F106:F115</xm:sqref>
        </x14:dataValidation>
        <x14:dataValidation type="list" allowBlank="1" showInputMessage="1" showErrorMessage="1">
          <x14:formula1>
            <xm:f>[2]LISTAS2!#REF!</xm:f>
          </x14:formula1>
          <xm:sqref>M28:Q28 N83 N81 E28 G28:K28</xm:sqref>
        </x14:dataValidation>
        <x14:dataValidation type="list" allowBlank="1" showInputMessage="1" showErrorMessage="1">
          <x14:formula1>
            <xm:f>[3]LISTAS2!#REF!</xm:f>
          </x14:formula1>
          <xm:sqref>N29:N32 O29:Q34 M29:M34 E29:E34 G29:G34 I29:K34 H29 H34</xm:sqref>
        </x14:dataValidation>
        <x14:dataValidation type="list" allowBlank="1" showInputMessage="1" showErrorMessage="1">
          <x14:formula1>
            <xm:f>[4]LISTAS2!#REF!</xm:f>
          </x14:formula1>
          <xm:sqref>O35:Q36 M35:M36 E35:E36 G35:K36</xm:sqref>
        </x14:dataValidation>
        <x14:dataValidation type="list" allowBlank="1" showInputMessage="1" showErrorMessage="1">
          <x14:formula1>
            <xm:f>[5]LISTAS2!#REF!</xm:f>
          </x14:formula1>
          <xm:sqref>N39 E37:E38 O37:Q43 M37:M43 E40:E43 G37:K43</xm:sqref>
        </x14:dataValidation>
        <x14:dataValidation type="list" allowBlank="1" showInputMessage="1" showErrorMessage="1">
          <x14:formula1>
            <xm:f>[6]LISTAS2!#REF!</xm:f>
          </x14:formula1>
          <xm:sqref>N44:N48 N51 O44:Q53 N53 E44:E53 K44:M53 J49:J53 G44:G53 I44:I53 H52 H49:H50 H44</xm:sqref>
        </x14:dataValidation>
        <x14:dataValidation type="list" allowBlank="1" showInputMessage="1" showErrorMessage="1">
          <x14:formula1>
            <xm:f>[7]LISTAS2!#REF!</xm:f>
          </x14:formula1>
          <xm:sqref>N57:N59 N61:N62 L62 M54:M64 O54:Q64 N64 E54:E64 G54:G64 L64 I54:I64 J45:J48 J54:J56 J79:K81 H54:H55 H30 J58:J61 K82:K91 K54:K60 H63 H61</xm:sqref>
        </x14:dataValidation>
        <x14:dataValidation type="list" allowBlank="1" showInputMessage="1" showErrorMessage="1">
          <x14:formula1>
            <xm:f>LISTAS2!$E$1:$E$3</xm:f>
          </x14:formula1>
          <xm:sqref>E24:J24 M24 E25:E27 F26:J26 M26</xm:sqref>
        </x14:dataValidation>
        <x14:dataValidation type="list" allowBlank="1" showInputMessage="1" showErrorMessage="1">
          <x14:formula1>
            <xm:f>[8]LISTAS2!#REF!</xm:f>
          </x14:formula1>
          <xm:sqref>N78 N75:N76 O68:Q78 E68:E78 G68:I78 J68:J76 M68:M78 N68:N73 E65:E66 G65:I66 J65 J66:K66 K68 K73:K77 J78:K78 M65:Q66 H64 H62 H58:H60 H53 H51 H45:H48 H31:H33 H25</xm:sqref>
        </x14:dataValidation>
        <x14:dataValidation type="list" allowBlank="1" showInputMessage="1" showErrorMessage="1">
          <x14:formula1>
            <xm:f>[9]LISTAS2!#REF!</xm:f>
          </x14:formula1>
          <xm:sqref>E83:E91 G79:H91 I89:I91 N82 E79:E81 N79 N89:N90 M79:M91</xm:sqref>
        </x14:dataValidation>
        <x14:dataValidation type="list" allowBlank="1" showInputMessage="1" showErrorMessage="1">
          <x14:formula1>
            <xm:f>[10]LISTAS2!#REF!</xm:f>
          </x14:formula1>
          <xm:sqref>O103:P120 Q103:Q105 Q108:Q120 E103:E115 F104:F105 G103:H115 I103:K120 L116:L120 M103:M120 N103 N106:N115 N117 N119</xm:sqref>
        </x14:dataValidation>
        <x14:dataValidation type="list" allowBlank="1" showInputMessage="1" showErrorMessage="1">
          <x14:formula1>
            <xm:f>[11]LISTAS2!#REF!</xm:f>
          </x14:formula1>
          <xm:sqref>O121:P128 Q121:Q126 Q128 A121:A126 E121:E123 E127:E128 G121:J123 K121:K126 G127:K128 J64:K64 J62:K62 K61 K63 M121:N123 M127:N128</xm:sqref>
        </x14:dataValidation>
        <x14:dataValidation type="list" allowBlank="1" showInputMessage="1" showErrorMessage="1">
          <x14:formula1>
            <xm:f>[12]LISTAS2!#REF!</xm:f>
          </x14:formula1>
          <xm:sqref>A129:A131 E129:Q131</xm:sqref>
        </x14:dataValidation>
        <x14:dataValidation type="list" allowBlank="1" showInputMessage="1" showErrorMessage="1">
          <x14:formula1>
            <xm:f>[13]LISTAS2!#REF!</xm:f>
          </x14:formula1>
          <xm:sqref>E116:H120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28"/>
  <sheetViews>
    <sheetView topLeftCell="A14" zoomScale="82" zoomScaleNormal="82" workbookViewId="0">
      <selection activeCell="C15" sqref="C15"/>
    </sheetView>
  </sheetViews>
  <sheetFormatPr baseColWidth="10" defaultRowHeight="15" x14ac:dyDescent="0.25"/>
  <cols>
    <col min="1" max="2" width="41.85546875" style="51" customWidth="1"/>
    <col min="3" max="3" width="63.42578125" style="51" customWidth="1"/>
  </cols>
  <sheetData>
    <row r="2" spans="1:3" ht="47.25" customHeight="1" x14ac:dyDescent="0.25">
      <c r="A2" s="75" t="s">
        <v>210</v>
      </c>
      <c r="B2" s="131" t="s">
        <v>212</v>
      </c>
      <c r="C2" s="131"/>
    </row>
    <row r="4" spans="1:3" x14ac:dyDescent="0.25">
      <c r="A4" s="132" t="s">
        <v>211</v>
      </c>
      <c r="B4" s="132"/>
      <c r="C4" s="132"/>
    </row>
    <row r="5" spans="1:3" x14ac:dyDescent="0.25">
      <c r="A5" s="132"/>
      <c r="B5" s="132"/>
      <c r="C5" s="132"/>
    </row>
    <row r="6" spans="1:3" x14ac:dyDescent="0.25">
      <c r="A6" s="68" t="s">
        <v>190</v>
      </c>
      <c r="B6" s="68" t="s">
        <v>189</v>
      </c>
      <c r="C6" s="68" t="s">
        <v>23</v>
      </c>
    </row>
    <row r="7" spans="1:3" ht="15.75" x14ac:dyDescent="0.25">
      <c r="A7" s="133" t="s">
        <v>175</v>
      </c>
      <c r="B7" s="133"/>
      <c r="C7" s="133"/>
    </row>
    <row r="8" spans="1:3" ht="405" x14ac:dyDescent="0.25">
      <c r="A8" s="53" t="s">
        <v>162</v>
      </c>
      <c r="B8" s="71" t="s">
        <v>200</v>
      </c>
      <c r="C8" s="56" t="s">
        <v>163</v>
      </c>
    </row>
    <row r="9" spans="1:3" ht="30" x14ac:dyDescent="0.25">
      <c r="A9" s="54" t="s">
        <v>1</v>
      </c>
      <c r="B9" s="72" t="s">
        <v>191</v>
      </c>
      <c r="C9" s="56" t="s">
        <v>164</v>
      </c>
    </row>
    <row r="10" spans="1:3" ht="38.25" x14ac:dyDescent="0.25">
      <c r="A10" s="54" t="s">
        <v>23</v>
      </c>
      <c r="B10" s="72" t="s">
        <v>191</v>
      </c>
      <c r="C10" s="57" t="s">
        <v>165</v>
      </c>
    </row>
    <row r="11" spans="1:3" ht="16.5" x14ac:dyDescent="0.25">
      <c r="A11" s="55" t="s">
        <v>26</v>
      </c>
      <c r="B11" s="69" t="s">
        <v>194</v>
      </c>
      <c r="C11" s="57" t="s">
        <v>192</v>
      </c>
    </row>
    <row r="12" spans="1:3" ht="82.5" x14ac:dyDescent="0.25">
      <c r="A12" s="55" t="s">
        <v>4</v>
      </c>
      <c r="B12" s="73" t="s">
        <v>193</v>
      </c>
      <c r="C12" s="56" t="s">
        <v>166</v>
      </c>
    </row>
    <row r="13" spans="1:3" ht="15.75" x14ac:dyDescent="0.25">
      <c r="A13" s="134" t="s">
        <v>179</v>
      </c>
      <c r="B13" s="134"/>
      <c r="C13" s="134"/>
    </row>
    <row r="14" spans="1:3" ht="120" customHeight="1" x14ac:dyDescent="0.25">
      <c r="A14" s="55" t="s">
        <v>24</v>
      </c>
      <c r="B14" s="73" t="s">
        <v>195</v>
      </c>
      <c r="C14" s="56" t="s">
        <v>167</v>
      </c>
    </row>
    <row r="15" spans="1:3" ht="396" x14ac:dyDescent="0.25">
      <c r="A15" s="55" t="s">
        <v>25</v>
      </c>
      <c r="B15" s="73" t="s">
        <v>196</v>
      </c>
      <c r="C15" s="56" t="s">
        <v>168</v>
      </c>
    </row>
    <row r="16" spans="1:3" ht="165" x14ac:dyDescent="0.25">
      <c r="A16" s="55" t="s">
        <v>169</v>
      </c>
      <c r="B16" s="73" t="s">
        <v>197</v>
      </c>
      <c r="C16" s="56" t="s">
        <v>225</v>
      </c>
    </row>
    <row r="17" spans="1:4" ht="15.75" x14ac:dyDescent="0.25">
      <c r="A17" s="134" t="s">
        <v>170</v>
      </c>
      <c r="B17" s="134"/>
      <c r="C17" s="134"/>
    </row>
    <row r="18" spans="1:4" ht="45" x14ac:dyDescent="0.25">
      <c r="A18" s="55" t="s">
        <v>171</v>
      </c>
      <c r="B18" s="48" t="s">
        <v>198</v>
      </c>
      <c r="C18" s="56" t="s">
        <v>172</v>
      </c>
    </row>
    <row r="19" spans="1:4" ht="315" x14ac:dyDescent="0.25">
      <c r="A19" s="55" t="s">
        <v>20</v>
      </c>
      <c r="B19" s="56" t="s">
        <v>199</v>
      </c>
      <c r="C19" s="74" t="s">
        <v>173</v>
      </c>
      <c r="D19" s="51"/>
    </row>
    <row r="20" spans="1:4" ht="330" x14ac:dyDescent="0.25">
      <c r="A20" s="55" t="s">
        <v>21</v>
      </c>
      <c r="B20" s="73" t="s">
        <v>199</v>
      </c>
      <c r="C20" s="71" t="s">
        <v>174</v>
      </c>
      <c r="D20" s="51"/>
    </row>
    <row r="21" spans="1:4" ht="15.75" x14ac:dyDescent="0.25">
      <c r="A21" s="135" t="s">
        <v>201</v>
      </c>
      <c r="B21" s="135"/>
      <c r="C21" s="135"/>
      <c r="D21" s="51"/>
    </row>
    <row r="22" spans="1:4" ht="382.5" customHeight="1" x14ac:dyDescent="0.25">
      <c r="A22" s="128" t="s">
        <v>180</v>
      </c>
      <c r="B22" s="136" t="s">
        <v>205</v>
      </c>
      <c r="C22" s="70" t="s">
        <v>202</v>
      </c>
      <c r="D22" s="51"/>
    </row>
    <row r="23" spans="1:4" ht="390" x14ac:dyDescent="0.25">
      <c r="A23" s="129"/>
      <c r="B23" s="137"/>
      <c r="C23" s="58" t="s">
        <v>204</v>
      </c>
      <c r="D23" s="51"/>
    </row>
    <row r="24" spans="1:4" ht="86.25" customHeight="1" x14ac:dyDescent="0.25">
      <c r="A24" s="130"/>
      <c r="B24" s="138"/>
      <c r="C24" s="56" t="s">
        <v>203</v>
      </c>
      <c r="D24" s="51"/>
    </row>
    <row r="25" spans="1:4" ht="90" x14ac:dyDescent="0.25">
      <c r="A25" s="128" t="s">
        <v>181</v>
      </c>
      <c r="B25" s="53"/>
      <c r="C25" s="59" t="s">
        <v>206</v>
      </c>
    </row>
    <row r="26" spans="1:4" ht="44.25" x14ac:dyDescent="0.25">
      <c r="A26" s="129"/>
      <c r="B26" s="53"/>
      <c r="C26" s="60" t="s">
        <v>207</v>
      </c>
    </row>
    <row r="27" spans="1:4" ht="120" x14ac:dyDescent="0.25">
      <c r="A27" s="129"/>
      <c r="B27" s="53"/>
      <c r="C27" s="59" t="s">
        <v>208</v>
      </c>
    </row>
    <row r="28" spans="1:4" ht="90" x14ac:dyDescent="0.25">
      <c r="A28" s="130"/>
      <c r="B28" s="53"/>
      <c r="C28" s="59" t="s">
        <v>209</v>
      </c>
    </row>
  </sheetData>
  <mergeCells count="9">
    <mergeCell ref="A25:A28"/>
    <mergeCell ref="B2:C2"/>
    <mergeCell ref="A4:C5"/>
    <mergeCell ref="A7:C7"/>
    <mergeCell ref="A13:C13"/>
    <mergeCell ref="A17:C17"/>
    <mergeCell ref="A21:C21"/>
    <mergeCell ref="A22:A24"/>
    <mergeCell ref="B22:B2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F2" sqref="F2"/>
    </sheetView>
  </sheetViews>
  <sheetFormatPr baseColWidth="10" defaultRowHeight="15" x14ac:dyDescent="0.25"/>
  <cols>
    <col min="1" max="1" width="41.85546875" customWidth="1"/>
    <col min="2" max="2" width="28.85546875" customWidth="1"/>
    <col min="3" max="3" width="45" customWidth="1"/>
    <col min="4" max="4" width="14" customWidth="1"/>
    <col min="6" max="6" width="24.42578125" customWidth="1"/>
  </cols>
  <sheetData>
    <row r="1" spans="1:7" x14ac:dyDescent="0.25">
      <c r="A1" s="49" t="s">
        <v>38</v>
      </c>
      <c r="B1" s="49" t="s">
        <v>42</v>
      </c>
      <c r="C1" t="s">
        <v>31</v>
      </c>
      <c r="D1" s="50" t="s">
        <v>118</v>
      </c>
      <c r="E1" t="s">
        <v>119</v>
      </c>
      <c r="F1" t="s">
        <v>120</v>
      </c>
      <c r="G1" t="s">
        <v>121</v>
      </c>
    </row>
    <row r="2" spans="1:7" x14ac:dyDescent="0.25">
      <c r="A2" s="49" t="s">
        <v>49</v>
      </c>
      <c r="B2" s="49" t="s">
        <v>40</v>
      </c>
      <c r="C2" s="50" t="s">
        <v>32</v>
      </c>
      <c r="D2" s="50" t="s">
        <v>122</v>
      </c>
      <c r="E2" t="s">
        <v>123</v>
      </c>
      <c r="F2" t="s">
        <v>124</v>
      </c>
      <c r="G2" t="s">
        <v>125</v>
      </c>
    </row>
    <row r="3" spans="1:7" x14ac:dyDescent="0.25">
      <c r="A3" s="49" t="s">
        <v>39</v>
      </c>
      <c r="B3" s="49" t="s">
        <v>41</v>
      </c>
      <c r="C3" s="50" t="s">
        <v>34</v>
      </c>
      <c r="D3" s="50" t="s">
        <v>127</v>
      </c>
      <c r="E3" t="s">
        <v>365</v>
      </c>
      <c r="F3" t="s">
        <v>128</v>
      </c>
      <c r="G3" t="s">
        <v>129</v>
      </c>
    </row>
    <row r="4" spans="1:7" x14ac:dyDescent="0.25">
      <c r="A4" s="49"/>
      <c r="B4" s="49" t="s">
        <v>43</v>
      </c>
      <c r="C4" s="50" t="s">
        <v>126</v>
      </c>
      <c r="G4" t="s">
        <v>131</v>
      </c>
    </row>
    <row r="5" spans="1:7" x14ac:dyDescent="0.25">
      <c r="A5" s="49"/>
      <c r="B5" s="49"/>
      <c r="C5" s="50" t="s">
        <v>130</v>
      </c>
      <c r="G5" t="s">
        <v>133</v>
      </c>
    </row>
    <row r="6" spans="1:7" x14ac:dyDescent="0.25">
      <c r="A6" s="49"/>
      <c r="B6" s="49"/>
      <c r="C6" s="50" t="s">
        <v>132</v>
      </c>
      <c r="G6" t="s">
        <v>134</v>
      </c>
    </row>
    <row r="7" spans="1:7" x14ac:dyDescent="0.25">
      <c r="G7" t="s">
        <v>135</v>
      </c>
    </row>
    <row r="8" spans="1:7" x14ac:dyDescent="0.25">
      <c r="G8" t="s">
        <v>136</v>
      </c>
    </row>
    <row r="9" spans="1:7" x14ac:dyDescent="0.25">
      <c r="A9" s="51" t="s">
        <v>137</v>
      </c>
      <c r="B9" t="s">
        <v>138</v>
      </c>
      <c r="C9" t="s">
        <v>176</v>
      </c>
      <c r="G9" t="s">
        <v>139</v>
      </c>
    </row>
    <row r="10" spans="1:7" x14ac:dyDescent="0.25">
      <c r="A10" s="51" t="s">
        <v>140</v>
      </c>
      <c r="B10" t="s">
        <v>141</v>
      </c>
      <c r="C10" t="s">
        <v>177</v>
      </c>
      <c r="G10" t="s">
        <v>142</v>
      </c>
    </row>
    <row r="11" spans="1:7" x14ac:dyDescent="0.25">
      <c r="A11" s="51" t="s">
        <v>143</v>
      </c>
      <c r="B11" t="s">
        <v>144</v>
      </c>
      <c r="C11" t="s">
        <v>178</v>
      </c>
      <c r="G11" t="s">
        <v>145</v>
      </c>
    </row>
    <row r="12" spans="1:7" x14ac:dyDescent="0.25">
      <c r="A12" s="51" t="s">
        <v>146</v>
      </c>
      <c r="G12" t="s">
        <v>147</v>
      </c>
    </row>
    <row r="13" spans="1:7" x14ac:dyDescent="0.25">
      <c r="A13" s="51" t="s">
        <v>148</v>
      </c>
      <c r="G13" t="s">
        <v>149</v>
      </c>
    </row>
    <row r="14" spans="1:7" x14ac:dyDescent="0.25">
      <c r="A14" s="51" t="s">
        <v>150</v>
      </c>
    </row>
    <row r="15" spans="1:7" x14ac:dyDescent="0.25">
      <c r="A15" s="51" t="s">
        <v>151</v>
      </c>
    </row>
    <row r="16" spans="1:7" x14ac:dyDescent="0.25">
      <c r="A16" s="51" t="s">
        <v>152</v>
      </c>
    </row>
    <row r="17" spans="1:1" x14ac:dyDescent="0.25">
      <c r="A17" s="51" t="s">
        <v>153</v>
      </c>
    </row>
    <row r="18" spans="1:1" x14ac:dyDescent="0.25">
      <c r="A18" s="51" t="s">
        <v>154</v>
      </c>
    </row>
    <row r="19" spans="1:1" x14ac:dyDescent="0.25">
      <c r="A19" s="51" t="s">
        <v>155</v>
      </c>
    </row>
    <row r="20" spans="1:1" x14ac:dyDescent="0.25">
      <c r="A20" s="51" t="s">
        <v>156</v>
      </c>
    </row>
    <row r="21" spans="1:1" x14ac:dyDescent="0.25">
      <c r="A21" s="51" t="s">
        <v>157</v>
      </c>
    </row>
    <row r="22" spans="1:1" x14ac:dyDescent="0.25">
      <c r="A22" s="51" t="s">
        <v>158</v>
      </c>
    </row>
    <row r="23" spans="1:1" x14ac:dyDescent="0.25">
      <c r="A23" s="51" t="s">
        <v>159</v>
      </c>
    </row>
    <row r="24" spans="1:1" x14ac:dyDescent="0.25">
      <c r="A24" s="51" t="s">
        <v>160</v>
      </c>
    </row>
    <row r="25" spans="1:1" x14ac:dyDescent="0.25">
      <c r="A25" s="51" t="s">
        <v>161</v>
      </c>
    </row>
    <row r="27" spans="1:1" x14ac:dyDescent="0.25">
      <c r="A27" s="51"/>
    </row>
    <row r="28" spans="1:1" x14ac:dyDescent="0.25">
      <c r="A28" s="51"/>
    </row>
    <row r="29" spans="1:1" x14ac:dyDescent="0.25">
      <c r="A29" s="51"/>
    </row>
    <row r="30" spans="1:1" x14ac:dyDescent="0.25">
      <c r="A30" s="51"/>
    </row>
    <row r="31" spans="1:1" x14ac:dyDescent="0.25">
      <c r="A31" s="51"/>
    </row>
    <row r="32" spans="1:1" x14ac:dyDescent="0.25">
      <c r="A32" s="51"/>
    </row>
    <row r="33" spans="1:1" x14ac:dyDescent="0.25">
      <c r="A33" s="51"/>
    </row>
    <row r="34" spans="1:1" x14ac:dyDescent="0.25">
      <c r="A34" s="51"/>
    </row>
    <row r="35" spans="1:1" x14ac:dyDescent="0.25">
      <c r="A35" s="51"/>
    </row>
    <row r="36" spans="1:1" x14ac:dyDescent="0.25">
      <c r="A36" s="51"/>
    </row>
    <row r="37" spans="1:1" x14ac:dyDescent="0.25">
      <c r="A37" s="51"/>
    </row>
    <row r="38" spans="1:1" x14ac:dyDescent="0.25">
      <c r="A38" s="51"/>
    </row>
    <row r="39" spans="1:1" x14ac:dyDescent="0.25">
      <c r="A39" s="51"/>
    </row>
    <row r="40" spans="1:1" x14ac:dyDescent="0.25">
      <c r="A40" s="51"/>
    </row>
    <row r="41" spans="1:1" x14ac:dyDescent="0.25">
      <c r="A41" s="51"/>
    </row>
    <row r="42" spans="1:1" x14ac:dyDescent="0.25">
      <c r="A42" s="51"/>
    </row>
    <row r="43" spans="1:1" x14ac:dyDescent="0.25">
      <c r="A43" s="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C8" sqref="C8"/>
    </sheetView>
  </sheetViews>
  <sheetFormatPr baseColWidth="10" defaultRowHeight="15" x14ac:dyDescent="0.25"/>
  <cols>
    <col min="2" max="2" width="31.140625" customWidth="1"/>
    <col min="3" max="3" width="67.85546875" customWidth="1"/>
    <col min="4" max="4" width="39.85546875" customWidth="1"/>
    <col min="5" max="5" width="37.42578125" customWidth="1"/>
  </cols>
  <sheetData>
    <row r="2" spans="2:5" x14ac:dyDescent="0.25">
      <c r="B2" s="139" t="s">
        <v>182</v>
      </c>
      <c r="C2" s="139"/>
      <c r="D2" s="139"/>
      <c r="E2" s="139"/>
    </row>
    <row r="3" spans="2:5" ht="60" x14ac:dyDescent="0.25">
      <c r="B3" s="1"/>
      <c r="C3" s="52" t="s">
        <v>229</v>
      </c>
      <c r="D3" s="52" t="s">
        <v>186</v>
      </c>
      <c r="E3" s="61" t="s">
        <v>187</v>
      </c>
    </row>
    <row r="4" spans="2:5" ht="120" x14ac:dyDescent="0.25">
      <c r="B4" s="62" t="s">
        <v>138</v>
      </c>
      <c r="C4" s="52" t="s">
        <v>227</v>
      </c>
      <c r="D4" s="63" t="s">
        <v>228</v>
      </c>
      <c r="E4" s="52" t="s">
        <v>228</v>
      </c>
    </row>
    <row r="5" spans="2:5" ht="60" x14ac:dyDescent="0.25">
      <c r="B5" s="64" t="s">
        <v>141</v>
      </c>
      <c r="C5" s="52" t="s">
        <v>215</v>
      </c>
      <c r="D5" s="52" t="s">
        <v>213</v>
      </c>
      <c r="E5" s="52" t="s">
        <v>213</v>
      </c>
    </row>
    <row r="6" spans="2:5" ht="75" x14ac:dyDescent="0.25">
      <c r="B6" s="65" t="s">
        <v>144</v>
      </c>
      <c r="C6" s="52" t="s">
        <v>226</v>
      </c>
      <c r="D6" s="52" t="s">
        <v>214</v>
      </c>
      <c r="E6" s="52" t="s">
        <v>216</v>
      </c>
    </row>
    <row r="10" spans="2:5" x14ac:dyDescent="0.25">
      <c r="B10" s="140" t="s">
        <v>183</v>
      </c>
      <c r="C10" s="140"/>
    </row>
    <row r="11" spans="2:5" ht="45" x14ac:dyDescent="0.25">
      <c r="B11" s="66" t="s">
        <v>184</v>
      </c>
      <c r="C11" s="52" t="s">
        <v>217</v>
      </c>
    </row>
    <row r="12" spans="2:5" ht="45" x14ac:dyDescent="0.25">
      <c r="B12" s="67" t="s">
        <v>185</v>
      </c>
      <c r="C12" s="52" t="s">
        <v>218</v>
      </c>
    </row>
  </sheetData>
  <mergeCells count="2">
    <mergeCell ref="B2:E2"/>
    <mergeCell ref="B10:C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7"/>
  <sheetViews>
    <sheetView zoomScale="89" zoomScaleNormal="89" workbookViewId="0">
      <selection activeCell="F18" sqref="F18"/>
    </sheetView>
  </sheetViews>
  <sheetFormatPr baseColWidth="10" defaultRowHeight="15" x14ac:dyDescent="0.25"/>
  <cols>
    <col min="1" max="1" width="18.7109375" customWidth="1"/>
    <col min="2" max="3" width="14.7109375" customWidth="1"/>
    <col min="4" max="4" width="13" customWidth="1"/>
    <col min="8" max="8" width="46.28515625" customWidth="1"/>
    <col min="9" max="9" width="30" customWidth="1"/>
    <col min="10" max="10" width="19" customWidth="1"/>
    <col min="11" max="11" width="15.140625" customWidth="1"/>
    <col min="12" max="12" width="13.5703125" customWidth="1"/>
    <col min="13" max="13" width="12.140625" customWidth="1"/>
  </cols>
  <sheetData>
    <row r="1" spans="1:13" ht="15" customHeight="1" x14ac:dyDescent="0.25">
      <c r="A1" s="141" t="s">
        <v>18</v>
      </c>
      <c r="B1" s="141"/>
      <c r="C1" s="141"/>
      <c r="D1" s="141"/>
      <c r="E1" s="142" t="s">
        <v>17</v>
      </c>
      <c r="F1" s="142"/>
      <c r="G1" s="142"/>
      <c r="H1" s="142"/>
      <c r="I1" s="142"/>
      <c r="J1" s="142"/>
      <c r="K1" s="145"/>
      <c r="L1" s="145"/>
      <c r="M1" s="145"/>
    </row>
    <row r="2" spans="1:13" ht="15" customHeight="1" x14ac:dyDescent="0.25">
      <c r="A2" s="141"/>
      <c r="B2" s="141"/>
      <c r="C2" s="141"/>
      <c r="D2" s="141"/>
      <c r="E2" s="142"/>
      <c r="F2" s="142"/>
      <c r="G2" s="142"/>
      <c r="H2" s="142"/>
      <c r="I2" s="142"/>
      <c r="J2" s="142"/>
      <c r="K2" s="145"/>
      <c r="L2" s="145"/>
      <c r="M2" s="145"/>
    </row>
    <row r="3" spans="1:13" ht="15" customHeight="1" x14ac:dyDescent="0.25">
      <c r="A3" s="141"/>
      <c r="B3" s="141"/>
      <c r="C3" s="141"/>
      <c r="D3" s="141"/>
      <c r="E3" s="142"/>
      <c r="F3" s="142"/>
      <c r="G3" s="142"/>
      <c r="H3" s="142"/>
      <c r="I3" s="142"/>
      <c r="J3" s="142"/>
      <c r="K3" s="145"/>
      <c r="L3" s="145"/>
      <c r="M3" s="145"/>
    </row>
    <row r="4" spans="1:13" ht="15" customHeight="1" x14ac:dyDescent="0.25">
      <c r="A4" s="141"/>
      <c r="B4" s="141"/>
      <c r="C4" s="141"/>
      <c r="D4" s="141"/>
      <c r="E4" s="142"/>
      <c r="F4" s="142"/>
      <c r="G4" s="142"/>
      <c r="H4" s="142"/>
      <c r="I4" s="142"/>
      <c r="J4" s="142"/>
      <c r="K4" s="145"/>
      <c r="L4" s="145"/>
      <c r="M4" s="145"/>
    </row>
    <row r="5" spans="1:13" ht="15.75" customHeight="1" x14ac:dyDescent="0.25">
      <c r="A5" s="141"/>
      <c r="B5" s="141"/>
      <c r="C5" s="141"/>
      <c r="D5" s="141"/>
      <c r="E5" s="142"/>
      <c r="F5" s="142"/>
      <c r="G5" s="142"/>
      <c r="H5" s="142"/>
      <c r="I5" s="142"/>
      <c r="J5" s="142"/>
      <c r="K5" s="145"/>
      <c r="L5" s="145"/>
      <c r="M5" s="145"/>
    </row>
    <row r="6" spans="1:13" ht="15" customHeight="1" x14ac:dyDescent="0.25">
      <c r="A6" s="110" t="s">
        <v>13</v>
      </c>
      <c r="B6" s="110"/>
      <c r="C6" s="110"/>
      <c r="D6" s="110"/>
      <c r="E6" s="146" t="s">
        <v>16</v>
      </c>
      <c r="F6" s="110"/>
      <c r="G6" s="110"/>
      <c r="H6" s="110"/>
      <c r="I6" s="110" t="s">
        <v>15</v>
      </c>
      <c r="J6" s="110"/>
      <c r="K6" s="110" t="s">
        <v>14</v>
      </c>
      <c r="L6" s="110"/>
      <c r="M6" s="110"/>
    </row>
    <row r="7" spans="1:13" x14ac:dyDescent="0.25">
      <c r="A7" s="143" t="s">
        <v>0</v>
      </c>
      <c r="B7" s="144"/>
      <c r="C7" s="144"/>
      <c r="D7" s="144"/>
      <c r="E7" s="144"/>
      <c r="F7" s="144"/>
      <c r="G7" s="144"/>
      <c r="H7" s="144"/>
      <c r="I7" s="144"/>
      <c r="J7" s="144"/>
      <c r="K7" s="144"/>
      <c r="L7" s="144"/>
      <c r="M7" s="144"/>
    </row>
    <row r="8" spans="1:13" ht="36" x14ac:dyDescent="0.25">
      <c r="A8" s="2" t="s">
        <v>1</v>
      </c>
      <c r="B8" s="2" t="s">
        <v>2</v>
      </c>
      <c r="C8" s="2" t="s">
        <v>112</v>
      </c>
      <c r="D8" s="2" t="s">
        <v>3</v>
      </c>
      <c r="E8" s="2" t="s">
        <v>4</v>
      </c>
      <c r="F8" s="2" t="s">
        <v>5</v>
      </c>
      <c r="G8" s="2" t="s">
        <v>6</v>
      </c>
      <c r="H8" s="2" t="s">
        <v>7</v>
      </c>
      <c r="I8" s="2" t="s">
        <v>8</v>
      </c>
      <c r="J8" s="2" t="s">
        <v>9</v>
      </c>
      <c r="K8" s="2" t="s">
        <v>10</v>
      </c>
      <c r="L8" s="2" t="s">
        <v>11</v>
      </c>
      <c r="M8" s="2" t="s">
        <v>12</v>
      </c>
    </row>
    <row r="9" spans="1:13" ht="16.5" x14ac:dyDescent="0.25">
      <c r="A9" s="40"/>
      <c r="B9" s="40"/>
      <c r="C9" s="40"/>
      <c r="D9" s="40"/>
      <c r="E9" s="39"/>
      <c r="F9" s="40"/>
      <c r="G9" s="40"/>
      <c r="H9" s="39"/>
      <c r="I9" s="39"/>
      <c r="J9" s="40"/>
      <c r="K9" s="39"/>
      <c r="L9" s="47"/>
      <c r="M9" s="39"/>
    </row>
    <row r="10" spans="1:13" ht="16.5" x14ac:dyDescent="0.3">
      <c r="A10" s="40"/>
      <c r="B10" s="46"/>
      <c r="C10" s="46"/>
      <c r="D10" s="46"/>
      <c r="E10" s="46"/>
      <c r="F10" s="46"/>
      <c r="G10" s="45"/>
      <c r="H10" s="40"/>
      <c r="I10" s="39"/>
      <c r="J10" s="40"/>
      <c r="K10" s="39"/>
      <c r="L10" s="47"/>
      <c r="M10" s="39"/>
    </row>
    <row r="11" spans="1:13" ht="16.5" x14ac:dyDescent="0.3">
      <c r="A11" s="46"/>
      <c r="B11" s="46"/>
      <c r="C11" s="46"/>
      <c r="D11" s="46"/>
      <c r="E11" s="46"/>
      <c r="F11" s="46"/>
      <c r="G11" s="45"/>
      <c r="H11" s="40"/>
      <c r="I11" s="39"/>
      <c r="J11" s="40"/>
      <c r="K11" s="39"/>
      <c r="L11" s="47"/>
      <c r="M11" s="39"/>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x14ac:dyDescent="0.25">
      <c r="A17" s="1"/>
      <c r="B17" s="1"/>
      <c r="C17" s="1"/>
      <c r="D17" s="1"/>
      <c r="E17" s="1"/>
      <c r="F17" s="1"/>
      <c r="G17" s="1"/>
      <c r="H17" s="1"/>
      <c r="I17" s="1"/>
      <c r="J17" s="1"/>
      <c r="K17" s="1"/>
      <c r="L17" s="1"/>
      <c r="M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row r="21" spans="1:13" x14ac:dyDescent="0.25">
      <c r="A21" s="1"/>
      <c r="B21" s="1"/>
      <c r="C21" s="1"/>
      <c r="D21" s="1"/>
      <c r="E21" s="1"/>
      <c r="F21" s="1"/>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1"/>
      <c r="C52" s="1"/>
      <c r="D52" s="1"/>
      <c r="E52" s="1"/>
      <c r="F52" s="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
      <c r="C54" s="1"/>
      <c r="D54" s="1"/>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row r="59" spans="1:13" x14ac:dyDescent="0.25">
      <c r="A59" s="1"/>
      <c r="B59" s="1"/>
      <c r="C59" s="1"/>
      <c r="D59" s="1"/>
      <c r="E59" s="1"/>
      <c r="F59" s="1"/>
      <c r="G59" s="1"/>
      <c r="H59" s="1"/>
      <c r="I59" s="1"/>
      <c r="J59" s="1"/>
      <c r="K59" s="1"/>
      <c r="L59" s="1"/>
      <c r="M59" s="1"/>
    </row>
    <row r="60" spans="1:13" x14ac:dyDescent="0.25">
      <c r="A60" s="1"/>
      <c r="B60" s="1"/>
      <c r="C60" s="1"/>
      <c r="D60" s="1"/>
      <c r="E60" s="1"/>
      <c r="F60" s="1"/>
      <c r="G60" s="1"/>
      <c r="H60" s="1"/>
      <c r="I60" s="1"/>
      <c r="J60" s="1"/>
      <c r="K60" s="1"/>
      <c r="L60" s="1"/>
      <c r="M60" s="1"/>
    </row>
    <row r="61" spans="1:13" x14ac:dyDescent="0.25">
      <c r="A61" s="1"/>
      <c r="B61" s="1"/>
      <c r="C61" s="1"/>
      <c r="D61" s="1"/>
      <c r="E61" s="1"/>
      <c r="F61" s="1"/>
      <c r="G61" s="1"/>
      <c r="H61" s="1"/>
      <c r="I61" s="1"/>
      <c r="J61" s="1"/>
      <c r="K61" s="1"/>
      <c r="L61" s="1"/>
      <c r="M61" s="1"/>
    </row>
    <row r="62" spans="1:13" x14ac:dyDescent="0.25">
      <c r="A62" s="1"/>
      <c r="B62" s="1"/>
      <c r="C62" s="1"/>
      <c r="D62" s="1"/>
      <c r="E62" s="1"/>
      <c r="F62" s="1"/>
      <c r="G62" s="1"/>
      <c r="H62" s="1"/>
      <c r="I62" s="1"/>
      <c r="J62" s="1"/>
      <c r="K62" s="1"/>
      <c r="L62" s="1"/>
      <c r="M62" s="1"/>
    </row>
    <row r="63" spans="1:13" x14ac:dyDescent="0.25">
      <c r="A63" s="1"/>
      <c r="B63" s="1"/>
      <c r="C63" s="1"/>
      <c r="D63" s="1"/>
      <c r="E63" s="1"/>
      <c r="F63" s="1"/>
      <c r="G63" s="1"/>
      <c r="H63" s="1"/>
      <c r="I63" s="1"/>
      <c r="J63" s="1"/>
      <c r="K63" s="1"/>
      <c r="L63" s="1"/>
      <c r="M63" s="1"/>
    </row>
    <row r="64" spans="1:13" x14ac:dyDescent="0.25">
      <c r="A64" s="1"/>
      <c r="B64" s="1"/>
      <c r="C64" s="1"/>
      <c r="D64" s="1"/>
      <c r="E64" s="1"/>
      <c r="F64" s="1"/>
      <c r="G64" s="1"/>
      <c r="H64" s="1"/>
      <c r="I64" s="1"/>
      <c r="J64" s="1"/>
      <c r="K64" s="1"/>
      <c r="L64" s="1"/>
      <c r="M64" s="1"/>
    </row>
    <row r="65" spans="1:13" x14ac:dyDescent="0.25">
      <c r="A65" s="1"/>
      <c r="B65" s="1"/>
      <c r="C65" s="1"/>
      <c r="D65" s="1"/>
      <c r="E65" s="1"/>
      <c r="F65" s="1"/>
      <c r="G65" s="1"/>
      <c r="H65" s="1"/>
      <c r="I65" s="1"/>
      <c r="J65" s="1"/>
      <c r="K65" s="1"/>
      <c r="L65" s="1"/>
      <c r="M65" s="1"/>
    </row>
    <row r="66" spans="1:13" x14ac:dyDescent="0.25">
      <c r="A66" s="1"/>
      <c r="B66" s="1"/>
      <c r="C66" s="1"/>
      <c r="D66" s="1"/>
      <c r="E66" s="1"/>
      <c r="F66" s="1"/>
      <c r="G66" s="1"/>
      <c r="H66" s="1"/>
      <c r="I66" s="1"/>
      <c r="J66" s="1"/>
      <c r="K66" s="1"/>
      <c r="L66" s="1"/>
      <c r="M66" s="1"/>
    </row>
    <row r="67" spans="1:13" x14ac:dyDescent="0.25">
      <c r="A67" s="1"/>
      <c r="B67" s="1"/>
      <c r="C67" s="1"/>
      <c r="D67" s="1"/>
      <c r="E67" s="1"/>
      <c r="F67" s="1"/>
      <c r="G67" s="1"/>
      <c r="H67" s="1"/>
      <c r="I67" s="1"/>
      <c r="J67" s="1"/>
      <c r="K67" s="1"/>
      <c r="L67" s="1"/>
      <c r="M67" s="1"/>
    </row>
    <row r="68" spans="1:13" x14ac:dyDescent="0.25">
      <c r="A68" s="1"/>
      <c r="B68" s="1"/>
      <c r="C68" s="1"/>
      <c r="D68" s="1"/>
      <c r="E68" s="1"/>
      <c r="F68" s="1"/>
      <c r="G68" s="1"/>
      <c r="H68" s="1"/>
      <c r="I68" s="1"/>
      <c r="J68" s="1"/>
      <c r="K68" s="1"/>
      <c r="L68" s="1"/>
      <c r="M68" s="1"/>
    </row>
    <row r="69" spans="1:13" x14ac:dyDescent="0.25">
      <c r="A69" s="1"/>
      <c r="B69" s="1"/>
      <c r="C69" s="1"/>
      <c r="D69" s="1"/>
      <c r="E69" s="1"/>
      <c r="F69" s="1"/>
      <c r="G69" s="1"/>
      <c r="H69" s="1"/>
      <c r="I69" s="1"/>
      <c r="J69" s="1"/>
      <c r="K69" s="1"/>
      <c r="L69" s="1"/>
      <c r="M69" s="1"/>
    </row>
    <row r="70" spans="1:13" x14ac:dyDescent="0.25">
      <c r="A70" s="1"/>
      <c r="B70" s="1"/>
      <c r="C70" s="1"/>
      <c r="D70" s="1"/>
      <c r="E70" s="1"/>
      <c r="F70" s="1"/>
      <c r="G70" s="1"/>
      <c r="H70" s="1"/>
      <c r="I70" s="1"/>
      <c r="J70" s="1"/>
      <c r="K70" s="1"/>
      <c r="L70" s="1"/>
      <c r="M70" s="1"/>
    </row>
    <row r="71" spans="1:13" x14ac:dyDescent="0.25">
      <c r="A71" s="1"/>
      <c r="B71" s="1"/>
      <c r="C71" s="1"/>
      <c r="D71" s="1"/>
      <c r="E71" s="1"/>
      <c r="F71" s="1"/>
      <c r="G71" s="1"/>
      <c r="H71" s="1"/>
      <c r="I71" s="1"/>
      <c r="J71" s="1"/>
      <c r="K71" s="1"/>
      <c r="L71" s="1"/>
      <c r="M71" s="1"/>
    </row>
    <row r="72" spans="1:13" x14ac:dyDescent="0.25">
      <c r="A72" s="1"/>
      <c r="B72" s="1"/>
      <c r="C72" s="1"/>
      <c r="D72" s="1"/>
      <c r="E72" s="1"/>
      <c r="F72" s="1"/>
      <c r="G72" s="1"/>
      <c r="H72" s="1"/>
      <c r="I72" s="1"/>
      <c r="J72" s="1"/>
      <c r="K72" s="1"/>
      <c r="L72" s="1"/>
      <c r="M72" s="1"/>
    </row>
    <row r="73" spans="1:13" x14ac:dyDescent="0.25">
      <c r="A73" s="1"/>
      <c r="B73" s="1"/>
      <c r="C73" s="1"/>
      <c r="D73" s="1"/>
      <c r="E73" s="1"/>
      <c r="F73" s="1"/>
      <c r="G73" s="1"/>
      <c r="H73" s="1"/>
      <c r="I73" s="1"/>
      <c r="J73" s="1"/>
      <c r="K73" s="1"/>
      <c r="L73" s="1"/>
      <c r="M73" s="1"/>
    </row>
    <row r="74" spans="1:13" x14ac:dyDescent="0.25">
      <c r="A74" s="1"/>
      <c r="B74" s="1"/>
      <c r="C74" s="1"/>
      <c r="D74" s="1"/>
      <c r="E74" s="1"/>
      <c r="F74" s="1"/>
      <c r="G74" s="1"/>
      <c r="H74" s="1"/>
      <c r="I74" s="1"/>
      <c r="J74" s="1"/>
      <c r="K74" s="1"/>
      <c r="L74" s="1"/>
      <c r="M74" s="1"/>
    </row>
    <row r="75" spans="1:13" x14ac:dyDescent="0.25">
      <c r="A75" s="1"/>
      <c r="B75" s="1"/>
      <c r="C75" s="1"/>
      <c r="D75" s="1"/>
      <c r="E75" s="1"/>
      <c r="F75" s="1"/>
      <c r="G75" s="1"/>
      <c r="H75" s="1"/>
      <c r="I75" s="1"/>
      <c r="J75" s="1"/>
      <c r="K75" s="1"/>
      <c r="L75" s="1"/>
      <c r="M75" s="1"/>
    </row>
    <row r="76" spans="1:13" x14ac:dyDescent="0.25">
      <c r="A76" s="1"/>
      <c r="B76" s="1"/>
      <c r="C76" s="1"/>
      <c r="D76" s="1"/>
      <c r="E76" s="1"/>
      <c r="F76" s="1"/>
      <c r="G76" s="1"/>
      <c r="H76" s="1"/>
      <c r="I76" s="1"/>
      <c r="J76" s="1"/>
      <c r="K76" s="1"/>
      <c r="L76" s="1"/>
      <c r="M76" s="1"/>
    </row>
    <row r="77" spans="1:13" x14ac:dyDescent="0.25">
      <c r="A77" s="1"/>
      <c r="B77" s="1"/>
      <c r="C77" s="1"/>
      <c r="D77" s="1"/>
      <c r="E77" s="1"/>
      <c r="F77" s="1"/>
      <c r="G77" s="1"/>
      <c r="H77" s="1"/>
      <c r="I77" s="1"/>
      <c r="J77" s="1"/>
      <c r="K77" s="1"/>
      <c r="L77" s="1"/>
      <c r="M77" s="1"/>
    </row>
    <row r="78" spans="1:13" x14ac:dyDescent="0.25">
      <c r="A78" s="1"/>
      <c r="B78" s="1"/>
      <c r="C78" s="1"/>
      <c r="D78" s="1"/>
      <c r="E78" s="1"/>
      <c r="F78" s="1"/>
      <c r="G78" s="1"/>
      <c r="H78" s="1"/>
      <c r="I78" s="1"/>
      <c r="J78" s="1"/>
      <c r="K78" s="1"/>
      <c r="L78" s="1"/>
      <c r="M78" s="1"/>
    </row>
    <row r="79" spans="1:13" x14ac:dyDescent="0.25">
      <c r="A79" s="1"/>
      <c r="B79" s="1"/>
      <c r="C79" s="1"/>
      <c r="D79" s="1"/>
      <c r="E79" s="1"/>
      <c r="F79" s="1"/>
      <c r="G79" s="1"/>
      <c r="H79" s="1"/>
      <c r="I79" s="1"/>
      <c r="J79" s="1"/>
      <c r="K79" s="1"/>
      <c r="L79" s="1"/>
      <c r="M79" s="1"/>
    </row>
    <row r="80" spans="1:13" x14ac:dyDescent="0.25">
      <c r="A80" s="1"/>
      <c r="B80" s="1"/>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row r="82" spans="1:13" x14ac:dyDescent="0.25">
      <c r="A82" s="1"/>
      <c r="B82" s="1"/>
      <c r="C82" s="1"/>
      <c r="D82" s="1"/>
      <c r="E82" s="1"/>
      <c r="F82" s="1"/>
      <c r="G82" s="1"/>
      <c r="H82" s="1"/>
      <c r="I82" s="1"/>
      <c r="J82" s="1"/>
      <c r="K82" s="1"/>
      <c r="L82" s="1"/>
      <c r="M82" s="1"/>
    </row>
    <row r="83" spans="1:13" x14ac:dyDescent="0.25">
      <c r="A83" s="1"/>
      <c r="B83" s="1"/>
      <c r="C83" s="1"/>
      <c r="D83" s="1"/>
      <c r="E83" s="1"/>
      <c r="F83" s="1"/>
      <c r="G83" s="1"/>
      <c r="H83" s="1"/>
      <c r="I83" s="1"/>
      <c r="J83" s="1"/>
      <c r="K83" s="1"/>
      <c r="L83" s="1"/>
      <c r="M83" s="1"/>
    </row>
    <row r="84" spans="1:13" x14ac:dyDescent="0.25">
      <c r="A84" s="1"/>
      <c r="B84" s="1"/>
      <c r="C84" s="1"/>
      <c r="D84" s="1"/>
      <c r="E84" s="1"/>
      <c r="F84" s="1"/>
      <c r="G84" s="1"/>
      <c r="H84" s="1"/>
      <c r="I84" s="1"/>
      <c r="J84" s="1"/>
      <c r="K84" s="1"/>
      <c r="L84" s="1"/>
      <c r="M84" s="1"/>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row r="92" spans="1:13" x14ac:dyDescent="0.25">
      <c r="A92" s="1"/>
      <c r="B92" s="1"/>
      <c r="C92" s="1"/>
      <c r="D92" s="1"/>
      <c r="E92" s="1"/>
      <c r="F92" s="1"/>
      <c r="G92" s="1"/>
      <c r="H92" s="1"/>
      <c r="I92" s="1"/>
      <c r="J92" s="1"/>
      <c r="K92" s="1"/>
      <c r="L92" s="1"/>
      <c r="M92" s="1"/>
    </row>
    <row r="93" spans="1:13" x14ac:dyDescent="0.25">
      <c r="A93" s="1"/>
      <c r="B93" s="1"/>
      <c r="C93" s="1"/>
      <c r="D93" s="1"/>
      <c r="E93" s="1"/>
      <c r="F93" s="1"/>
      <c r="G93" s="1"/>
      <c r="H93" s="1"/>
      <c r="I93" s="1"/>
      <c r="J93" s="1"/>
      <c r="K93" s="1"/>
      <c r="L93" s="1"/>
      <c r="M93" s="1"/>
    </row>
    <row r="94" spans="1:13" x14ac:dyDescent="0.25">
      <c r="A94" s="1"/>
      <c r="B94" s="1"/>
      <c r="C94" s="1"/>
      <c r="D94" s="1"/>
      <c r="E94" s="1"/>
      <c r="F94" s="1"/>
      <c r="G94" s="1"/>
      <c r="H94" s="1"/>
      <c r="I94" s="1"/>
      <c r="J94" s="1"/>
      <c r="K94" s="1"/>
      <c r="L94" s="1"/>
      <c r="M94" s="1"/>
    </row>
    <row r="95" spans="1:13" x14ac:dyDescent="0.25">
      <c r="A95" s="1"/>
      <c r="B95" s="1"/>
      <c r="C95" s="1"/>
      <c r="D95" s="1"/>
      <c r="E95" s="1"/>
      <c r="F95" s="1"/>
      <c r="G95" s="1"/>
      <c r="H95" s="1"/>
      <c r="I95" s="1"/>
      <c r="J95" s="1"/>
      <c r="K95" s="1"/>
      <c r="L95" s="1"/>
      <c r="M95" s="1"/>
    </row>
    <row r="96" spans="1:13" x14ac:dyDescent="0.25">
      <c r="A96" s="1"/>
      <c r="B96" s="1"/>
      <c r="C96" s="1"/>
      <c r="D96" s="1"/>
      <c r="E96" s="1"/>
      <c r="F96" s="1"/>
      <c r="G96" s="1"/>
      <c r="H96" s="1"/>
      <c r="I96" s="1"/>
      <c r="J96" s="1"/>
      <c r="K96" s="1"/>
      <c r="L96" s="1"/>
      <c r="M96" s="1"/>
    </row>
    <row r="97" spans="1:13" x14ac:dyDescent="0.25">
      <c r="A97" s="1"/>
      <c r="B97" s="1"/>
      <c r="C97" s="1"/>
      <c r="D97" s="1"/>
      <c r="E97" s="1"/>
      <c r="F97" s="1"/>
      <c r="G97" s="1"/>
      <c r="H97" s="1"/>
      <c r="I97" s="1"/>
      <c r="J97" s="1"/>
      <c r="K97" s="1"/>
      <c r="L97" s="1"/>
      <c r="M97" s="1"/>
    </row>
    <row r="98" spans="1:13" x14ac:dyDescent="0.25">
      <c r="A98" s="1"/>
      <c r="B98" s="1"/>
      <c r="C98" s="1"/>
      <c r="D98" s="1"/>
      <c r="E98" s="1"/>
      <c r="F98" s="1"/>
      <c r="G98" s="1"/>
      <c r="H98" s="1"/>
      <c r="I98" s="1"/>
      <c r="J98" s="1"/>
      <c r="K98" s="1"/>
      <c r="L98" s="1"/>
      <c r="M98" s="1"/>
    </row>
    <row r="99" spans="1:13" x14ac:dyDescent="0.25">
      <c r="A99" s="1"/>
      <c r="B99" s="1"/>
      <c r="C99" s="1"/>
      <c r="D99" s="1"/>
      <c r="E99" s="1"/>
      <c r="F99" s="1"/>
      <c r="G99" s="1"/>
      <c r="H99" s="1"/>
      <c r="I99" s="1"/>
      <c r="J99" s="1"/>
      <c r="K99" s="1"/>
      <c r="L99" s="1"/>
      <c r="M99" s="1"/>
    </row>
    <row r="100" spans="1:13" x14ac:dyDescent="0.25">
      <c r="A100" s="1"/>
      <c r="B100" s="1"/>
      <c r="C100" s="1"/>
      <c r="D100" s="1"/>
      <c r="E100" s="1"/>
      <c r="F100" s="1"/>
      <c r="G100" s="1"/>
      <c r="H100" s="1"/>
      <c r="I100" s="1"/>
      <c r="J100" s="1"/>
      <c r="K100" s="1"/>
      <c r="L100" s="1"/>
      <c r="M100" s="1"/>
    </row>
    <row r="101" spans="1:13" x14ac:dyDescent="0.25">
      <c r="A101" s="1"/>
      <c r="B101" s="1"/>
      <c r="C101" s="1"/>
      <c r="D101" s="1"/>
      <c r="E101" s="1"/>
      <c r="F101" s="1"/>
      <c r="G101" s="1"/>
      <c r="H101" s="1"/>
      <c r="I101" s="1"/>
      <c r="J101" s="1"/>
      <c r="K101" s="1"/>
      <c r="L101" s="1"/>
      <c r="M101" s="1"/>
    </row>
    <row r="102" spans="1:13" x14ac:dyDescent="0.25">
      <c r="A102" s="1"/>
      <c r="B102" s="1"/>
      <c r="C102" s="1"/>
      <c r="D102" s="1"/>
      <c r="E102" s="1"/>
      <c r="F102" s="1"/>
      <c r="G102" s="1"/>
      <c r="H102" s="1"/>
      <c r="I102" s="1"/>
      <c r="J102" s="1"/>
      <c r="K102" s="1"/>
      <c r="L102" s="1"/>
      <c r="M102" s="1"/>
    </row>
    <row r="103" spans="1:13" x14ac:dyDescent="0.25">
      <c r="A103" s="1"/>
      <c r="B103" s="1"/>
      <c r="C103" s="1"/>
      <c r="D103" s="1"/>
      <c r="E103" s="1"/>
      <c r="F103" s="1"/>
      <c r="G103" s="1"/>
      <c r="H103" s="1"/>
      <c r="I103" s="1"/>
      <c r="J103" s="1"/>
      <c r="K103" s="1"/>
      <c r="L103" s="1"/>
      <c r="M103" s="1"/>
    </row>
    <row r="104" spans="1:13" x14ac:dyDescent="0.25">
      <c r="A104" s="1"/>
      <c r="B104" s="1"/>
      <c r="C104" s="1"/>
      <c r="D104" s="1"/>
      <c r="E104" s="1"/>
      <c r="F104" s="1"/>
      <c r="G104" s="1"/>
      <c r="H104" s="1"/>
      <c r="I104" s="1"/>
      <c r="J104" s="1"/>
      <c r="K104" s="1"/>
      <c r="L104" s="1"/>
      <c r="M104" s="1"/>
    </row>
    <row r="105" spans="1:13" x14ac:dyDescent="0.25">
      <c r="A105" s="1"/>
      <c r="B105" s="1"/>
      <c r="C105" s="1"/>
      <c r="D105" s="1"/>
      <c r="E105" s="1"/>
      <c r="F105" s="1"/>
      <c r="G105" s="1"/>
      <c r="H105" s="1"/>
      <c r="I105" s="1"/>
      <c r="J105" s="1"/>
      <c r="K105" s="1"/>
      <c r="L105" s="1"/>
      <c r="M105" s="1"/>
    </row>
    <row r="106" spans="1:13" x14ac:dyDescent="0.25">
      <c r="A106" s="1"/>
      <c r="B106" s="1"/>
      <c r="C106" s="1"/>
      <c r="D106" s="1"/>
      <c r="E106" s="1"/>
      <c r="F106" s="1"/>
      <c r="G106" s="1"/>
      <c r="H106" s="1"/>
      <c r="I106" s="1"/>
      <c r="J106" s="1"/>
      <c r="K106" s="1"/>
      <c r="L106" s="1"/>
      <c r="M106" s="1"/>
    </row>
    <row r="107" spans="1:13" x14ac:dyDescent="0.25">
      <c r="A107" s="1"/>
      <c r="B107" s="1"/>
      <c r="C107" s="1"/>
      <c r="D107" s="1"/>
      <c r="E107" s="1"/>
      <c r="F107" s="1"/>
      <c r="G107" s="1"/>
      <c r="H107" s="1"/>
      <c r="I107" s="1"/>
      <c r="J107" s="1"/>
      <c r="K107" s="1"/>
      <c r="L107" s="1"/>
      <c r="M107" s="1"/>
    </row>
    <row r="108" spans="1:13" x14ac:dyDescent="0.25">
      <c r="A108" s="1"/>
      <c r="B108" s="1"/>
      <c r="C108" s="1"/>
      <c r="D108" s="1"/>
      <c r="E108" s="1"/>
      <c r="F108" s="1"/>
      <c r="G108" s="1"/>
      <c r="H108" s="1"/>
      <c r="I108" s="1"/>
      <c r="J108" s="1"/>
      <c r="K108" s="1"/>
      <c r="L108" s="1"/>
      <c r="M108" s="1"/>
    </row>
    <row r="109" spans="1:13" x14ac:dyDescent="0.25">
      <c r="A109" s="1"/>
      <c r="B109" s="1"/>
      <c r="C109" s="1"/>
      <c r="D109" s="1"/>
      <c r="E109" s="1"/>
      <c r="F109" s="1"/>
      <c r="G109" s="1"/>
      <c r="H109" s="1"/>
      <c r="I109" s="1"/>
      <c r="J109" s="1"/>
      <c r="K109" s="1"/>
      <c r="L109" s="1"/>
      <c r="M109" s="1"/>
    </row>
    <row r="110" spans="1:13" x14ac:dyDescent="0.25">
      <c r="A110" s="1"/>
      <c r="B110" s="1"/>
      <c r="C110" s="1"/>
      <c r="D110" s="1"/>
      <c r="E110" s="1"/>
      <c r="F110" s="1"/>
      <c r="G110" s="1"/>
      <c r="H110" s="1"/>
      <c r="I110" s="1"/>
      <c r="J110" s="1"/>
      <c r="K110" s="1"/>
      <c r="L110" s="1"/>
      <c r="M110" s="1"/>
    </row>
    <row r="111" spans="1:13" x14ac:dyDescent="0.25">
      <c r="A111" s="1"/>
      <c r="B111" s="1"/>
      <c r="C111" s="1"/>
      <c r="D111" s="1"/>
      <c r="E111" s="1"/>
      <c r="F111" s="1"/>
      <c r="G111" s="1"/>
      <c r="H111" s="1"/>
      <c r="I111" s="1"/>
      <c r="J111" s="1"/>
      <c r="K111" s="1"/>
      <c r="L111" s="1"/>
      <c r="M111" s="1"/>
    </row>
    <row r="112" spans="1:13" x14ac:dyDescent="0.25">
      <c r="A112" s="1"/>
      <c r="B112" s="1"/>
      <c r="C112" s="1"/>
      <c r="D112" s="1"/>
      <c r="E112" s="1"/>
      <c r="F112" s="1"/>
      <c r="G112" s="1"/>
      <c r="H112" s="1"/>
      <c r="I112" s="1"/>
      <c r="J112" s="1"/>
      <c r="K112" s="1"/>
      <c r="L112" s="1"/>
      <c r="M112" s="1"/>
    </row>
    <row r="113" spans="1:13" x14ac:dyDescent="0.25">
      <c r="A113" s="1"/>
      <c r="B113" s="1"/>
      <c r="C113" s="1"/>
      <c r="D113" s="1"/>
      <c r="E113" s="1"/>
      <c r="F113" s="1"/>
      <c r="G113" s="1"/>
      <c r="H113" s="1"/>
      <c r="I113" s="1"/>
      <c r="J113" s="1"/>
      <c r="K113" s="1"/>
      <c r="L113" s="1"/>
      <c r="M113" s="1"/>
    </row>
    <row r="114" spans="1:13" x14ac:dyDescent="0.25">
      <c r="A114" s="1"/>
      <c r="B114" s="1"/>
      <c r="C114" s="1"/>
      <c r="D114" s="1"/>
      <c r="E114" s="1"/>
      <c r="F114" s="1"/>
      <c r="G114" s="1"/>
      <c r="H114" s="1"/>
      <c r="I114" s="1"/>
      <c r="J114" s="1"/>
      <c r="K114" s="1"/>
      <c r="L114" s="1"/>
      <c r="M114" s="1"/>
    </row>
    <row r="115" spans="1:13" x14ac:dyDescent="0.25">
      <c r="A115" s="1"/>
      <c r="B115" s="1"/>
      <c r="C115" s="1"/>
      <c r="D115" s="1"/>
      <c r="E115" s="1"/>
      <c r="F115" s="1"/>
      <c r="G115" s="1"/>
      <c r="H115" s="1"/>
      <c r="I115" s="1"/>
      <c r="J115" s="1"/>
      <c r="K115" s="1"/>
      <c r="L115" s="1"/>
      <c r="M115" s="1"/>
    </row>
    <row r="116" spans="1:13" x14ac:dyDescent="0.25">
      <c r="A116" s="1"/>
      <c r="B116" s="1"/>
      <c r="C116" s="1"/>
      <c r="D116" s="1"/>
      <c r="E116" s="1"/>
      <c r="F116" s="1"/>
      <c r="G116" s="1"/>
      <c r="H116" s="1"/>
      <c r="I116" s="1"/>
      <c r="J116" s="1"/>
      <c r="K116" s="1"/>
      <c r="L116" s="1"/>
      <c r="M116" s="1"/>
    </row>
    <row r="117" spans="1:13" x14ac:dyDescent="0.25">
      <c r="A117" s="1"/>
      <c r="B117" s="1"/>
      <c r="C117" s="1"/>
      <c r="D117" s="1"/>
      <c r="E117" s="1"/>
      <c r="F117" s="1"/>
      <c r="G117" s="1"/>
      <c r="H117" s="1"/>
      <c r="I117" s="1"/>
      <c r="J117" s="1"/>
      <c r="K117" s="1"/>
      <c r="L117" s="1"/>
      <c r="M117" s="1"/>
    </row>
    <row r="118" spans="1:13" x14ac:dyDescent="0.25">
      <c r="A118" s="1"/>
      <c r="B118" s="1"/>
      <c r="C118" s="1"/>
      <c r="D118" s="1"/>
      <c r="E118" s="1"/>
      <c r="F118" s="1"/>
      <c r="G118" s="1"/>
      <c r="H118" s="1"/>
      <c r="I118" s="1"/>
      <c r="J118" s="1"/>
      <c r="K118" s="1"/>
      <c r="L118" s="1"/>
      <c r="M118" s="1"/>
    </row>
    <row r="119" spans="1:13" x14ac:dyDescent="0.25">
      <c r="A119" s="1"/>
      <c r="B119" s="1"/>
      <c r="C119" s="1"/>
      <c r="D119" s="1"/>
      <c r="E119" s="1"/>
      <c r="F119" s="1"/>
      <c r="G119" s="1"/>
      <c r="H119" s="1"/>
      <c r="I119" s="1"/>
      <c r="J119" s="1"/>
      <c r="K119" s="1"/>
      <c r="L119" s="1"/>
      <c r="M119" s="1"/>
    </row>
    <row r="120" spans="1:13" x14ac:dyDescent="0.25">
      <c r="A120" s="1"/>
      <c r="B120" s="1"/>
      <c r="C120" s="1"/>
      <c r="D120" s="1"/>
      <c r="E120" s="1"/>
      <c r="F120" s="1"/>
      <c r="G120" s="1"/>
      <c r="H120" s="1"/>
      <c r="I120" s="1"/>
      <c r="J120" s="1"/>
      <c r="K120" s="1"/>
      <c r="L120" s="1"/>
      <c r="M120" s="1"/>
    </row>
    <row r="121" spans="1:13" x14ac:dyDescent="0.25">
      <c r="A121" s="1"/>
      <c r="B121" s="1"/>
      <c r="C121" s="1"/>
      <c r="D121" s="1"/>
      <c r="E121" s="1"/>
      <c r="F121" s="1"/>
      <c r="G121" s="1"/>
      <c r="H121" s="1"/>
      <c r="I121" s="1"/>
      <c r="J121" s="1"/>
      <c r="K121" s="1"/>
      <c r="L121" s="1"/>
      <c r="M121" s="1"/>
    </row>
    <row r="122" spans="1:13" x14ac:dyDescent="0.25">
      <c r="A122" s="1"/>
      <c r="B122" s="1"/>
      <c r="C122" s="1"/>
      <c r="D122" s="1"/>
      <c r="E122" s="1"/>
      <c r="F122" s="1"/>
      <c r="G122" s="1"/>
      <c r="H122" s="1"/>
      <c r="I122" s="1"/>
      <c r="J122" s="1"/>
      <c r="K122" s="1"/>
      <c r="L122" s="1"/>
      <c r="M122" s="1"/>
    </row>
    <row r="123" spans="1:13" x14ac:dyDescent="0.25">
      <c r="A123" s="1"/>
      <c r="B123" s="1"/>
      <c r="C123" s="1"/>
      <c r="D123" s="1"/>
      <c r="E123" s="1"/>
      <c r="F123" s="1"/>
      <c r="G123" s="1"/>
      <c r="H123" s="1"/>
      <c r="I123" s="1"/>
      <c r="J123" s="1"/>
      <c r="K123" s="1"/>
      <c r="L123" s="1"/>
      <c r="M123" s="1"/>
    </row>
    <row r="124" spans="1:13" x14ac:dyDescent="0.25">
      <c r="A124" s="1"/>
      <c r="B124" s="1"/>
      <c r="C124" s="1"/>
      <c r="D124" s="1"/>
      <c r="E124" s="1"/>
      <c r="F124" s="1"/>
      <c r="G124" s="1"/>
      <c r="H124" s="1"/>
      <c r="I124" s="1"/>
      <c r="J124" s="1"/>
      <c r="K124" s="1"/>
      <c r="L124" s="1"/>
      <c r="M124" s="1"/>
    </row>
    <row r="125" spans="1:13" x14ac:dyDescent="0.25">
      <c r="A125" s="1"/>
      <c r="B125" s="1"/>
      <c r="C125" s="1"/>
      <c r="D125" s="1"/>
      <c r="E125" s="1"/>
      <c r="F125" s="1"/>
      <c r="G125" s="1"/>
      <c r="H125" s="1"/>
      <c r="I125" s="1"/>
      <c r="J125" s="1"/>
      <c r="K125" s="1"/>
      <c r="L125" s="1"/>
      <c r="M125" s="1"/>
    </row>
    <row r="126" spans="1:13" x14ac:dyDescent="0.25">
      <c r="A126" s="1"/>
      <c r="B126" s="1"/>
      <c r="C126" s="1"/>
      <c r="D126" s="1"/>
      <c r="E126" s="1"/>
      <c r="F126" s="1"/>
      <c r="G126" s="1"/>
      <c r="H126" s="1"/>
      <c r="I126" s="1"/>
      <c r="J126" s="1"/>
      <c r="K126" s="1"/>
      <c r="L126" s="1"/>
      <c r="M126" s="1"/>
    </row>
    <row r="127" spans="1:13" x14ac:dyDescent="0.25">
      <c r="A127" s="1"/>
      <c r="B127" s="1"/>
      <c r="C127" s="1"/>
      <c r="D127" s="1"/>
      <c r="E127" s="1"/>
      <c r="F127" s="1"/>
      <c r="G127" s="1"/>
      <c r="H127" s="1"/>
      <c r="I127" s="1"/>
      <c r="J127" s="1"/>
      <c r="K127" s="1"/>
      <c r="L127" s="1"/>
      <c r="M127" s="1"/>
    </row>
    <row r="128" spans="1:13" x14ac:dyDescent="0.25">
      <c r="A128" s="1"/>
      <c r="B128" s="1"/>
      <c r="C128" s="1"/>
      <c r="D128" s="1"/>
      <c r="E128" s="1"/>
      <c r="F128" s="1"/>
      <c r="G128" s="1"/>
      <c r="H128" s="1"/>
      <c r="I128" s="1"/>
      <c r="J128" s="1"/>
      <c r="K128" s="1"/>
      <c r="L128" s="1"/>
      <c r="M128" s="1"/>
    </row>
    <row r="129" spans="1:13" x14ac:dyDescent="0.25">
      <c r="A129" s="1"/>
      <c r="B129" s="1"/>
      <c r="C129" s="1"/>
      <c r="D129" s="1"/>
      <c r="E129" s="1"/>
      <c r="F129" s="1"/>
      <c r="G129" s="1"/>
      <c r="H129" s="1"/>
      <c r="I129" s="1"/>
      <c r="J129" s="1"/>
      <c r="K129" s="1"/>
      <c r="L129" s="1"/>
      <c r="M129" s="1"/>
    </row>
    <row r="130" spans="1:13" x14ac:dyDescent="0.25">
      <c r="A130" s="1"/>
      <c r="B130" s="1"/>
      <c r="C130" s="1"/>
      <c r="D130" s="1"/>
      <c r="E130" s="1"/>
      <c r="F130" s="1"/>
      <c r="G130" s="1"/>
      <c r="H130" s="1"/>
      <c r="I130" s="1"/>
      <c r="J130" s="1"/>
      <c r="K130" s="1"/>
      <c r="L130" s="1"/>
      <c r="M130" s="1"/>
    </row>
    <row r="131" spans="1:13" x14ac:dyDescent="0.25">
      <c r="A131" s="1"/>
      <c r="B131" s="1"/>
      <c r="C131" s="1"/>
      <c r="D131" s="1"/>
      <c r="E131" s="1"/>
      <c r="F131" s="1"/>
      <c r="G131" s="1"/>
      <c r="H131" s="1"/>
      <c r="I131" s="1"/>
      <c r="J131" s="1"/>
      <c r="K131" s="1"/>
      <c r="L131" s="1"/>
      <c r="M131" s="1"/>
    </row>
    <row r="132" spans="1:13" x14ac:dyDescent="0.25">
      <c r="A132" s="1"/>
      <c r="B132" s="1"/>
      <c r="C132" s="1"/>
      <c r="D132" s="1"/>
      <c r="E132" s="1"/>
      <c r="F132" s="1"/>
      <c r="G132" s="1"/>
      <c r="H132" s="1"/>
      <c r="I132" s="1"/>
      <c r="J132" s="1"/>
      <c r="K132" s="1"/>
      <c r="L132" s="1"/>
      <c r="M132" s="1"/>
    </row>
    <row r="133" spans="1:13" x14ac:dyDescent="0.25">
      <c r="A133" s="1"/>
      <c r="B133" s="1"/>
      <c r="C133" s="1"/>
      <c r="D133" s="1"/>
      <c r="E133" s="1"/>
      <c r="F133" s="1"/>
      <c r="G133" s="1"/>
      <c r="H133" s="1"/>
      <c r="I133" s="1"/>
      <c r="J133" s="1"/>
      <c r="K133" s="1"/>
      <c r="L133" s="1"/>
      <c r="M133" s="1"/>
    </row>
    <row r="134" spans="1:13" x14ac:dyDescent="0.25">
      <c r="A134" s="1"/>
      <c r="B134" s="1"/>
      <c r="C134" s="1"/>
      <c r="D134" s="1"/>
      <c r="E134" s="1"/>
      <c r="F134" s="1"/>
      <c r="G134" s="1"/>
      <c r="H134" s="1"/>
      <c r="I134" s="1"/>
      <c r="J134" s="1"/>
      <c r="K134" s="1"/>
      <c r="L134" s="1"/>
      <c r="M134" s="1"/>
    </row>
    <row r="135" spans="1:13" x14ac:dyDescent="0.25">
      <c r="A135" s="1"/>
      <c r="B135" s="1"/>
      <c r="C135" s="1"/>
      <c r="D135" s="1"/>
      <c r="E135" s="1"/>
      <c r="F135" s="1"/>
      <c r="G135" s="1"/>
      <c r="H135" s="1"/>
      <c r="I135" s="1"/>
      <c r="J135" s="1"/>
      <c r="K135" s="1"/>
      <c r="L135" s="1"/>
      <c r="M135" s="1"/>
    </row>
    <row r="136" spans="1:13" x14ac:dyDescent="0.25">
      <c r="A136" s="1"/>
      <c r="B136" s="1"/>
      <c r="C136" s="1"/>
      <c r="D136" s="1"/>
      <c r="E136" s="1"/>
      <c r="F136" s="1"/>
      <c r="G136" s="1"/>
      <c r="H136" s="1"/>
      <c r="I136" s="1"/>
      <c r="J136" s="1"/>
      <c r="K136" s="1"/>
      <c r="L136" s="1"/>
      <c r="M136" s="1"/>
    </row>
    <row r="137" spans="1:13" x14ac:dyDescent="0.25">
      <c r="A137" s="1"/>
      <c r="B137" s="1"/>
      <c r="C137" s="1"/>
      <c r="D137" s="1"/>
      <c r="E137" s="1"/>
      <c r="F137" s="1"/>
      <c r="G137" s="1"/>
      <c r="H137" s="1"/>
      <c r="I137" s="1"/>
      <c r="J137" s="1"/>
      <c r="K137" s="1"/>
      <c r="L137" s="1"/>
      <c r="M137" s="1"/>
    </row>
    <row r="138" spans="1:13" x14ac:dyDescent="0.25">
      <c r="A138" s="1"/>
      <c r="B138" s="1"/>
      <c r="C138" s="1"/>
      <c r="D138" s="1"/>
      <c r="E138" s="1"/>
      <c r="F138" s="1"/>
      <c r="G138" s="1"/>
      <c r="H138" s="1"/>
      <c r="I138" s="1"/>
      <c r="J138" s="1"/>
      <c r="K138" s="1"/>
      <c r="L138" s="1"/>
      <c r="M138" s="1"/>
    </row>
    <row r="139" spans="1:13" x14ac:dyDescent="0.25">
      <c r="A139" s="1"/>
      <c r="B139" s="1"/>
      <c r="C139" s="1"/>
      <c r="D139" s="1"/>
      <c r="E139" s="1"/>
      <c r="F139" s="1"/>
      <c r="G139" s="1"/>
      <c r="H139" s="1"/>
      <c r="I139" s="1"/>
      <c r="J139" s="1"/>
      <c r="K139" s="1"/>
      <c r="L139" s="1"/>
      <c r="M139" s="1"/>
    </row>
    <row r="140" spans="1:13" x14ac:dyDescent="0.25">
      <c r="A140" s="1"/>
      <c r="B140" s="1"/>
      <c r="C140" s="1"/>
      <c r="D140" s="1"/>
      <c r="E140" s="1"/>
      <c r="F140" s="1"/>
      <c r="G140" s="1"/>
      <c r="H140" s="1"/>
      <c r="I140" s="1"/>
      <c r="J140" s="1"/>
      <c r="K140" s="1"/>
      <c r="L140" s="1"/>
      <c r="M140" s="1"/>
    </row>
    <row r="141" spans="1:13" x14ac:dyDescent="0.25">
      <c r="A141" s="1"/>
      <c r="B141" s="1"/>
      <c r="C141" s="1"/>
      <c r="D141" s="1"/>
      <c r="E141" s="1"/>
      <c r="F141" s="1"/>
      <c r="G141" s="1"/>
      <c r="H141" s="1"/>
      <c r="I141" s="1"/>
      <c r="J141" s="1"/>
      <c r="K141" s="1"/>
      <c r="L141" s="1"/>
      <c r="M141" s="1"/>
    </row>
    <row r="142" spans="1:13" x14ac:dyDescent="0.25">
      <c r="A142" s="1"/>
      <c r="B142" s="1"/>
      <c r="C142" s="1"/>
      <c r="D142" s="1"/>
      <c r="E142" s="1"/>
      <c r="F142" s="1"/>
      <c r="G142" s="1"/>
      <c r="H142" s="1"/>
      <c r="I142" s="1"/>
      <c r="J142" s="1"/>
      <c r="K142" s="1"/>
      <c r="L142" s="1"/>
      <c r="M142" s="1"/>
    </row>
    <row r="143" spans="1:13" x14ac:dyDescent="0.25">
      <c r="A143" s="1"/>
      <c r="B143" s="1"/>
      <c r="C143" s="1"/>
      <c r="D143" s="1"/>
      <c r="E143" s="1"/>
      <c r="F143" s="1"/>
      <c r="G143" s="1"/>
      <c r="H143" s="1"/>
      <c r="I143" s="1"/>
      <c r="J143" s="1"/>
      <c r="K143" s="1"/>
      <c r="L143" s="1"/>
      <c r="M143" s="1"/>
    </row>
    <row r="144" spans="1:13" x14ac:dyDescent="0.25">
      <c r="A144" s="1"/>
      <c r="B144" s="1"/>
      <c r="C144" s="1"/>
      <c r="D144" s="1"/>
      <c r="E144" s="1"/>
      <c r="F144" s="1"/>
      <c r="G144" s="1"/>
      <c r="H144" s="1"/>
      <c r="I144" s="1"/>
      <c r="J144" s="1"/>
      <c r="K144" s="1"/>
      <c r="L144" s="1"/>
      <c r="M144" s="1"/>
    </row>
    <row r="145" spans="1:13" x14ac:dyDescent="0.25">
      <c r="A145" s="1"/>
      <c r="B145" s="1"/>
      <c r="C145" s="1"/>
      <c r="D145" s="1"/>
      <c r="E145" s="1"/>
      <c r="F145" s="1"/>
      <c r="G145" s="1"/>
      <c r="H145" s="1"/>
      <c r="I145" s="1"/>
      <c r="J145" s="1"/>
      <c r="K145" s="1"/>
      <c r="L145" s="1"/>
      <c r="M145" s="1"/>
    </row>
    <row r="146" spans="1:13" x14ac:dyDescent="0.25">
      <c r="A146" s="1"/>
      <c r="B146" s="1"/>
      <c r="C146" s="1"/>
      <c r="D146" s="1"/>
      <c r="E146" s="1"/>
      <c r="F146" s="1"/>
      <c r="G146" s="1"/>
      <c r="H146" s="1"/>
      <c r="I146" s="1"/>
      <c r="J146" s="1"/>
      <c r="K146" s="1"/>
      <c r="L146" s="1"/>
      <c r="M146" s="1"/>
    </row>
    <row r="147" spans="1:13" x14ac:dyDescent="0.25">
      <c r="A147" s="1"/>
      <c r="B147" s="1"/>
      <c r="C147" s="1"/>
      <c r="D147" s="1"/>
      <c r="E147" s="1"/>
      <c r="F147" s="1"/>
      <c r="G147" s="1"/>
      <c r="H147" s="1"/>
      <c r="I147" s="1"/>
      <c r="J147" s="1"/>
      <c r="K147" s="1"/>
      <c r="L147" s="1"/>
      <c r="M147" s="1"/>
    </row>
    <row r="148" spans="1:13" x14ac:dyDescent="0.25">
      <c r="A148" s="1"/>
      <c r="B148" s="1"/>
      <c r="C148" s="1"/>
      <c r="D148" s="1"/>
      <c r="E148" s="1"/>
      <c r="F148" s="1"/>
      <c r="G148" s="1"/>
      <c r="H148" s="1"/>
      <c r="I148" s="1"/>
      <c r="J148" s="1"/>
      <c r="K148" s="1"/>
      <c r="L148" s="1"/>
      <c r="M148" s="1"/>
    </row>
    <row r="149" spans="1:13" x14ac:dyDescent="0.25">
      <c r="A149" s="1"/>
      <c r="B149" s="1"/>
      <c r="C149" s="1"/>
      <c r="D149" s="1"/>
      <c r="E149" s="1"/>
      <c r="F149" s="1"/>
      <c r="G149" s="1"/>
      <c r="H149" s="1"/>
      <c r="I149" s="1"/>
      <c r="J149" s="1"/>
      <c r="K149" s="1"/>
      <c r="L149" s="1"/>
      <c r="M149" s="1"/>
    </row>
    <row r="150" spans="1:13" x14ac:dyDescent="0.25">
      <c r="A150" s="1"/>
      <c r="B150" s="1"/>
      <c r="C150" s="1"/>
      <c r="D150" s="1"/>
      <c r="E150" s="1"/>
      <c r="F150" s="1"/>
      <c r="G150" s="1"/>
      <c r="H150" s="1"/>
      <c r="I150" s="1"/>
      <c r="J150" s="1"/>
      <c r="K150" s="1"/>
      <c r="L150" s="1"/>
      <c r="M150" s="1"/>
    </row>
    <row r="151" spans="1:13" x14ac:dyDescent="0.25">
      <c r="A151" s="1"/>
      <c r="B151" s="1"/>
      <c r="C151" s="1"/>
      <c r="D151" s="1"/>
      <c r="E151" s="1"/>
      <c r="F151" s="1"/>
      <c r="G151" s="1"/>
      <c r="H151" s="1"/>
      <c r="I151" s="1"/>
      <c r="J151" s="1"/>
      <c r="K151" s="1"/>
      <c r="L151" s="1"/>
      <c r="M151" s="1"/>
    </row>
    <row r="152" spans="1:13" x14ac:dyDescent="0.25">
      <c r="A152" s="1"/>
      <c r="B152" s="1"/>
      <c r="C152" s="1"/>
      <c r="D152" s="1"/>
      <c r="E152" s="1"/>
      <c r="F152" s="1"/>
      <c r="G152" s="1"/>
      <c r="H152" s="1"/>
      <c r="I152" s="1"/>
      <c r="J152" s="1"/>
      <c r="K152" s="1"/>
      <c r="L152" s="1"/>
      <c r="M152" s="1"/>
    </row>
    <row r="153" spans="1:13" x14ac:dyDescent="0.25">
      <c r="A153" s="1"/>
      <c r="B153" s="1"/>
      <c r="C153" s="1"/>
      <c r="D153" s="1"/>
      <c r="E153" s="1"/>
      <c r="F153" s="1"/>
      <c r="G153" s="1"/>
      <c r="H153" s="1"/>
      <c r="I153" s="1"/>
      <c r="J153" s="1"/>
      <c r="K153" s="1"/>
      <c r="L153" s="1"/>
      <c r="M153" s="1"/>
    </row>
    <row r="154" spans="1:13" x14ac:dyDescent="0.25">
      <c r="A154" s="1"/>
      <c r="B154" s="1"/>
      <c r="C154" s="1"/>
      <c r="D154" s="1"/>
      <c r="E154" s="1"/>
      <c r="F154" s="1"/>
      <c r="G154" s="1"/>
      <c r="H154" s="1"/>
      <c r="I154" s="1"/>
      <c r="J154" s="1"/>
      <c r="K154" s="1"/>
      <c r="L154" s="1"/>
      <c r="M154" s="1"/>
    </row>
    <row r="155" spans="1:13" x14ac:dyDescent="0.25">
      <c r="A155" s="1"/>
      <c r="B155" s="1"/>
      <c r="C155" s="1"/>
      <c r="D155" s="1"/>
      <c r="E155" s="1"/>
      <c r="F155" s="1"/>
      <c r="G155" s="1"/>
      <c r="H155" s="1"/>
      <c r="I155" s="1"/>
      <c r="J155" s="1"/>
      <c r="K155" s="1"/>
      <c r="L155" s="1"/>
      <c r="M155" s="1"/>
    </row>
    <row r="156" spans="1:13" x14ac:dyDescent="0.25">
      <c r="A156" s="1"/>
      <c r="B156" s="1"/>
      <c r="C156" s="1"/>
      <c r="D156" s="1"/>
      <c r="E156" s="1"/>
      <c r="F156" s="1"/>
      <c r="G156" s="1"/>
      <c r="H156" s="1"/>
      <c r="I156" s="1"/>
      <c r="J156" s="1"/>
      <c r="K156" s="1"/>
      <c r="L156" s="1"/>
      <c r="M156" s="1"/>
    </row>
    <row r="157" spans="1:13" x14ac:dyDescent="0.25">
      <c r="A157" s="1"/>
      <c r="B157" s="1"/>
      <c r="C157" s="1"/>
      <c r="D157" s="1"/>
      <c r="E157" s="1"/>
      <c r="F157" s="1"/>
      <c r="G157" s="1"/>
      <c r="H157" s="1"/>
      <c r="I157" s="1"/>
      <c r="J157" s="1"/>
      <c r="K157" s="1"/>
      <c r="L157" s="1"/>
      <c r="M157" s="1"/>
    </row>
    <row r="158" spans="1:13" x14ac:dyDescent="0.25">
      <c r="A158" s="1"/>
      <c r="B158" s="1"/>
      <c r="C158" s="1"/>
      <c r="D158" s="1"/>
      <c r="E158" s="1"/>
      <c r="F158" s="1"/>
      <c r="G158" s="1"/>
      <c r="H158" s="1"/>
      <c r="I158" s="1"/>
      <c r="J158" s="1"/>
      <c r="K158" s="1"/>
      <c r="L158" s="1"/>
      <c r="M158" s="1"/>
    </row>
    <row r="159" spans="1:13" x14ac:dyDescent="0.25">
      <c r="A159" s="1"/>
      <c r="B159" s="1"/>
      <c r="C159" s="1"/>
      <c r="D159" s="1"/>
      <c r="E159" s="1"/>
      <c r="F159" s="1"/>
      <c r="G159" s="1"/>
      <c r="H159" s="1"/>
      <c r="I159" s="1"/>
      <c r="J159" s="1"/>
      <c r="K159" s="1"/>
      <c r="L159" s="1"/>
      <c r="M159" s="1"/>
    </row>
    <row r="160" spans="1:13" x14ac:dyDescent="0.25">
      <c r="A160" s="1"/>
      <c r="B160" s="1"/>
      <c r="C160" s="1"/>
      <c r="D160" s="1"/>
      <c r="E160" s="1"/>
      <c r="F160" s="1"/>
      <c r="G160" s="1"/>
      <c r="H160" s="1"/>
      <c r="I160" s="1"/>
      <c r="J160" s="1"/>
      <c r="K160" s="1"/>
      <c r="L160" s="1"/>
      <c r="M160" s="1"/>
    </row>
    <row r="161" spans="1:13" x14ac:dyDescent="0.25">
      <c r="A161" s="1"/>
      <c r="B161" s="1"/>
      <c r="C161" s="1"/>
      <c r="D161" s="1"/>
      <c r="E161" s="1"/>
      <c r="F161" s="1"/>
      <c r="G161" s="1"/>
      <c r="H161" s="1"/>
      <c r="I161" s="1"/>
      <c r="J161" s="1"/>
      <c r="K161" s="1"/>
      <c r="L161" s="1"/>
      <c r="M161" s="1"/>
    </row>
    <row r="162" spans="1:13" x14ac:dyDescent="0.25">
      <c r="A162" s="1"/>
      <c r="B162" s="1"/>
      <c r="C162" s="1"/>
      <c r="D162" s="1"/>
      <c r="E162" s="1"/>
      <c r="F162" s="1"/>
      <c r="G162" s="1"/>
      <c r="H162" s="1"/>
      <c r="I162" s="1"/>
      <c r="J162" s="1"/>
      <c r="K162" s="1"/>
      <c r="L162" s="1"/>
      <c r="M162" s="1"/>
    </row>
    <row r="163" spans="1:13" x14ac:dyDescent="0.25">
      <c r="A163" s="1"/>
      <c r="B163" s="1"/>
      <c r="C163" s="1"/>
      <c r="D163" s="1"/>
      <c r="E163" s="1"/>
      <c r="F163" s="1"/>
      <c r="G163" s="1"/>
      <c r="H163" s="1"/>
      <c r="I163" s="1"/>
      <c r="J163" s="1"/>
      <c r="K163" s="1"/>
      <c r="L163" s="1"/>
      <c r="M163" s="1"/>
    </row>
    <row r="164" spans="1:13" x14ac:dyDescent="0.25">
      <c r="A164" s="1"/>
      <c r="B164" s="1"/>
      <c r="C164" s="1"/>
      <c r="D164" s="1"/>
      <c r="E164" s="1"/>
      <c r="F164" s="1"/>
      <c r="G164" s="1"/>
      <c r="H164" s="1"/>
      <c r="I164" s="1"/>
      <c r="J164" s="1"/>
      <c r="K164" s="1"/>
      <c r="L164" s="1"/>
      <c r="M164" s="1"/>
    </row>
    <row r="165" spans="1:13" x14ac:dyDescent="0.25">
      <c r="A165" s="1"/>
      <c r="B165" s="1"/>
      <c r="C165" s="1"/>
      <c r="D165" s="1"/>
      <c r="E165" s="1"/>
      <c r="F165" s="1"/>
      <c r="G165" s="1"/>
      <c r="H165" s="1"/>
      <c r="I165" s="1"/>
      <c r="J165" s="1"/>
      <c r="K165" s="1"/>
      <c r="L165" s="1"/>
      <c r="M165" s="1"/>
    </row>
    <row r="166" spans="1:13" x14ac:dyDescent="0.25">
      <c r="A166" s="1"/>
      <c r="B166" s="1"/>
      <c r="C166" s="1"/>
      <c r="D166" s="1"/>
      <c r="E166" s="1"/>
      <c r="F166" s="1"/>
      <c r="G166" s="1"/>
      <c r="H166" s="1"/>
      <c r="I166" s="1"/>
      <c r="J166" s="1"/>
      <c r="K166" s="1"/>
      <c r="L166" s="1"/>
      <c r="M166" s="1"/>
    </row>
    <row r="167" spans="1:13" x14ac:dyDescent="0.25">
      <c r="A167" s="1"/>
      <c r="B167" s="1"/>
      <c r="C167" s="1"/>
      <c r="D167" s="1"/>
      <c r="E167" s="1"/>
      <c r="F167" s="1"/>
      <c r="G167" s="1"/>
      <c r="H167" s="1"/>
      <c r="I167" s="1"/>
      <c r="J167" s="1"/>
      <c r="K167" s="1"/>
      <c r="L167" s="1"/>
      <c r="M167" s="1"/>
    </row>
    <row r="168" spans="1:13" x14ac:dyDescent="0.25">
      <c r="A168" s="1"/>
      <c r="B168" s="1"/>
      <c r="C168" s="1"/>
      <c r="D168" s="1"/>
      <c r="E168" s="1"/>
      <c r="F168" s="1"/>
      <c r="G168" s="1"/>
      <c r="H168" s="1"/>
      <c r="I168" s="1"/>
      <c r="J168" s="1"/>
      <c r="K168" s="1"/>
      <c r="L168" s="1"/>
      <c r="M168" s="1"/>
    </row>
    <row r="169" spans="1:13" x14ac:dyDescent="0.25">
      <c r="A169" s="1"/>
      <c r="B169" s="1"/>
      <c r="C169" s="1"/>
      <c r="D169" s="1"/>
      <c r="E169" s="1"/>
      <c r="F169" s="1"/>
      <c r="G169" s="1"/>
      <c r="H169" s="1"/>
      <c r="I169" s="1"/>
      <c r="J169" s="1"/>
      <c r="K169" s="1"/>
      <c r="L169" s="1"/>
      <c r="M169" s="1"/>
    </row>
    <row r="170" spans="1:13" x14ac:dyDescent="0.25">
      <c r="A170" s="1"/>
      <c r="B170" s="1"/>
      <c r="C170" s="1"/>
      <c r="D170" s="1"/>
      <c r="E170" s="1"/>
      <c r="F170" s="1"/>
      <c r="G170" s="1"/>
      <c r="H170" s="1"/>
      <c r="I170" s="1"/>
      <c r="J170" s="1"/>
      <c r="K170" s="1"/>
      <c r="L170" s="1"/>
      <c r="M170" s="1"/>
    </row>
    <row r="171" spans="1:13" x14ac:dyDescent="0.25">
      <c r="A171" s="1"/>
      <c r="B171" s="1"/>
      <c r="C171" s="1"/>
      <c r="D171" s="1"/>
      <c r="E171" s="1"/>
      <c r="F171" s="1"/>
      <c r="G171" s="1"/>
      <c r="H171" s="1"/>
      <c r="I171" s="1"/>
      <c r="J171" s="1"/>
      <c r="K171" s="1"/>
      <c r="L171" s="1"/>
      <c r="M171" s="1"/>
    </row>
    <row r="172" spans="1:13" x14ac:dyDescent="0.25">
      <c r="A172" s="1"/>
      <c r="B172" s="1"/>
      <c r="C172" s="1"/>
      <c r="D172" s="1"/>
      <c r="E172" s="1"/>
      <c r="F172" s="1"/>
      <c r="G172" s="1"/>
      <c r="H172" s="1"/>
      <c r="I172" s="1"/>
      <c r="J172" s="1"/>
      <c r="K172" s="1"/>
      <c r="L172" s="1"/>
      <c r="M172" s="1"/>
    </row>
    <row r="173" spans="1:13" x14ac:dyDescent="0.25">
      <c r="A173" s="1"/>
      <c r="B173" s="1"/>
      <c r="C173" s="1"/>
      <c r="D173" s="1"/>
      <c r="E173" s="1"/>
      <c r="F173" s="1"/>
      <c r="G173" s="1"/>
      <c r="H173" s="1"/>
      <c r="I173" s="1"/>
      <c r="J173" s="1"/>
      <c r="K173" s="1"/>
      <c r="L173" s="1"/>
      <c r="M173" s="1"/>
    </row>
    <row r="174" spans="1:13" x14ac:dyDescent="0.25">
      <c r="A174" s="1"/>
      <c r="B174" s="1"/>
      <c r="C174" s="1"/>
      <c r="D174" s="1"/>
      <c r="E174" s="1"/>
      <c r="F174" s="1"/>
      <c r="G174" s="1"/>
      <c r="H174" s="1"/>
      <c r="I174" s="1"/>
      <c r="J174" s="1"/>
      <c r="K174" s="1"/>
      <c r="L174" s="1"/>
      <c r="M174" s="1"/>
    </row>
    <row r="175" spans="1:13" x14ac:dyDescent="0.25">
      <c r="A175" s="1"/>
      <c r="B175" s="1"/>
      <c r="C175" s="1"/>
      <c r="D175" s="1"/>
      <c r="E175" s="1"/>
      <c r="F175" s="1"/>
      <c r="G175" s="1"/>
      <c r="H175" s="1"/>
      <c r="I175" s="1"/>
      <c r="J175" s="1"/>
      <c r="K175" s="1"/>
      <c r="L175" s="1"/>
      <c r="M175" s="1"/>
    </row>
    <row r="176" spans="1:13" x14ac:dyDescent="0.25">
      <c r="A176" s="1"/>
      <c r="B176" s="1"/>
      <c r="C176" s="1"/>
      <c r="D176" s="1"/>
      <c r="E176" s="1"/>
      <c r="F176" s="1"/>
      <c r="G176" s="1"/>
      <c r="H176" s="1"/>
      <c r="I176" s="1"/>
      <c r="J176" s="1"/>
      <c r="K176" s="1"/>
      <c r="L176" s="1"/>
      <c r="M176" s="1"/>
    </row>
    <row r="177" spans="1:13" x14ac:dyDescent="0.25">
      <c r="A177" s="1"/>
      <c r="B177" s="1"/>
      <c r="C177" s="1"/>
      <c r="D177" s="1"/>
      <c r="E177" s="1"/>
      <c r="F177" s="1"/>
      <c r="G177" s="1"/>
      <c r="H177" s="1"/>
      <c r="I177" s="1"/>
      <c r="J177" s="1"/>
      <c r="K177" s="1"/>
      <c r="L177" s="1"/>
      <c r="M177" s="1"/>
    </row>
    <row r="178" spans="1:13" x14ac:dyDescent="0.25">
      <c r="A178" s="1"/>
      <c r="B178" s="1"/>
      <c r="C178" s="1"/>
      <c r="D178" s="1"/>
      <c r="E178" s="1"/>
      <c r="F178" s="1"/>
      <c r="G178" s="1"/>
      <c r="H178" s="1"/>
      <c r="I178" s="1"/>
      <c r="J178" s="1"/>
      <c r="K178" s="1"/>
      <c r="L178" s="1"/>
      <c r="M178" s="1"/>
    </row>
    <row r="179" spans="1:13" x14ac:dyDescent="0.25">
      <c r="A179" s="1"/>
      <c r="B179" s="1"/>
      <c r="C179" s="1"/>
      <c r="D179" s="1"/>
      <c r="E179" s="1"/>
      <c r="F179" s="1"/>
      <c r="G179" s="1"/>
      <c r="H179" s="1"/>
      <c r="I179" s="1"/>
      <c r="J179" s="1"/>
      <c r="K179" s="1"/>
      <c r="L179" s="1"/>
      <c r="M179" s="1"/>
    </row>
    <row r="180" spans="1:13" x14ac:dyDescent="0.25">
      <c r="A180" s="1"/>
      <c r="B180" s="1"/>
      <c r="C180" s="1"/>
      <c r="D180" s="1"/>
      <c r="E180" s="1"/>
      <c r="F180" s="1"/>
      <c r="G180" s="1"/>
      <c r="H180" s="1"/>
      <c r="I180" s="1"/>
      <c r="J180" s="1"/>
      <c r="K180" s="1"/>
      <c r="L180" s="1"/>
      <c r="M180" s="1"/>
    </row>
    <row r="181" spans="1:13" x14ac:dyDescent="0.25">
      <c r="A181" s="1"/>
      <c r="B181" s="1"/>
      <c r="C181" s="1"/>
      <c r="D181" s="1"/>
      <c r="E181" s="1"/>
      <c r="F181" s="1"/>
      <c r="G181" s="1"/>
      <c r="H181" s="1"/>
      <c r="I181" s="1"/>
      <c r="J181" s="1"/>
      <c r="K181" s="1"/>
      <c r="L181" s="1"/>
      <c r="M181" s="1"/>
    </row>
    <row r="182" spans="1:13" x14ac:dyDescent="0.25">
      <c r="A182" s="1"/>
      <c r="B182" s="1"/>
      <c r="C182" s="1"/>
      <c r="D182" s="1"/>
      <c r="E182" s="1"/>
      <c r="F182" s="1"/>
      <c r="G182" s="1"/>
      <c r="H182" s="1"/>
      <c r="I182" s="1"/>
      <c r="J182" s="1"/>
      <c r="K182" s="1"/>
      <c r="L182" s="1"/>
      <c r="M182" s="1"/>
    </row>
    <row r="183" spans="1:13" x14ac:dyDescent="0.25">
      <c r="A183" s="1"/>
      <c r="B183" s="1"/>
      <c r="C183" s="1"/>
      <c r="D183" s="1"/>
      <c r="E183" s="1"/>
      <c r="F183" s="1"/>
      <c r="G183" s="1"/>
      <c r="H183" s="1"/>
      <c r="I183" s="1"/>
      <c r="J183" s="1"/>
      <c r="K183" s="1"/>
      <c r="L183" s="1"/>
      <c r="M183" s="1"/>
    </row>
    <row r="184" spans="1:13" x14ac:dyDescent="0.25">
      <c r="A184" s="1"/>
      <c r="B184" s="1"/>
      <c r="C184" s="1"/>
      <c r="D184" s="1"/>
      <c r="E184" s="1"/>
      <c r="F184" s="1"/>
      <c r="G184" s="1"/>
      <c r="H184" s="1"/>
      <c r="I184" s="1"/>
      <c r="J184" s="1"/>
      <c r="K184" s="1"/>
      <c r="L184" s="1"/>
      <c r="M184" s="1"/>
    </row>
    <row r="185" spans="1:13" x14ac:dyDescent="0.25">
      <c r="A185" s="1"/>
      <c r="B185" s="1"/>
      <c r="C185" s="1"/>
      <c r="D185" s="1"/>
      <c r="E185" s="1"/>
      <c r="F185" s="1"/>
      <c r="G185" s="1"/>
      <c r="H185" s="1"/>
      <c r="I185" s="1"/>
      <c r="J185" s="1"/>
      <c r="K185" s="1"/>
      <c r="L185" s="1"/>
      <c r="M185" s="1"/>
    </row>
    <row r="186" spans="1:13" x14ac:dyDescent="0.25">
      <c r="A186" s="1"/>
      <c r="B186" s="1"/>
      <c r="C186" s="1"/>
      <c r="D186" s="1"/>
      <c r="E186" s="1"/>
      <c r="F186" s="1"/>
      <c r="G186" s="1"/>
      <c r="H186" s="1"/>
      <c r="I186" s="1"/>
      <c r="J186" s="1"/>
      <c r="K186" s="1"/>
      <c r="L186" s="1"/>
      <c r="M186" s="1"/>
    </row>
    <row r="187" spans="1:13" x14ac:dyDescent="0.25">
      <c r="A187" s="1"/>
      <c r="B187" s="1"/>
      <c r="C187" s="1"/>
      <c r="D187" s="1"/>
      <c r="E187" s="1"/>
      <c r="F187" s="1"/>
      <c r="G187" s="1"/>
      <c r="H187" s="1"/>
      <c r="I187" s="1"/>
      <c r="J187" s="1"/>
      <c r="K187" s="1"/>
      <c r="L187" s="1"/>
      <c r="M187" s="1"/>
    </row>
    <row r="188" spans="1:13" x14ac:dyDescent="0.25">
      <c r="A188" s="1"/>
      <c r="B188" s="1"/>
      <c r="C188" s="1"/>
      <c r="D188" s="1"/>
      <c r="E188" s="1"/>
      <c r="F188" s="1"/>
      <c r="G188" s="1"/>
      <c r="H188" s="1"/>
      <c r="I188" s="1"/>
      <c r="J188" s="1"/>
      <c r="K188" s="1"/>
      <c r="L188" s="1"/>
      <c r="M188" s="1"/>
    </row>
    <row r="189" spans="1:13" x14ac:dyDescent="0.25">
      <c r="A189" s="1"/>
      <c r="B189" s="1"/>
      <c r="C189" s="1"/>
      <c r="D189" s="1"/>
      <c r="E189" s="1"/>
      <c r="F189" s="1"/>
      <c r="G189" s="1"/>
      <c r="H189" s="1"/>
      <c r="I189" s="1"/>
      <c r="J189" s="1"/>
      <c r="K189" s="1"/>
      <c r="L189" s="1"/>
      <c r="M189" s="1"/>
    </row>
    <row r="190" spans="1:13" x14ac:dyDescent="0.25">
      <c r="A190" s="1"/>
      <c r="B190" s="1"/>
      <c r="C190" s="1"/>
      <c r="D190" s="1"/>
      <c r="E190" s="1"/>
      <c r="F190" s="1"/>
      <c r="G190" s="1"/>
      <c r="H190" s="1"/>
      <c r="I190" s="1"/>
      <c r="J190" s="1"/>
      <c r="K190" s="1"/>
      <c r="L190" s="1"/>
      <c r="M190" s="1"/>
    </row>
    <row r="191" spans="1:13" x14ac:dyDescent="0.25">
      <c r="A191" s="1"/>
      <c r="B191" s="1"/>
      <c r="C191" s="1"/>
      <c r="D191" s="1"/>
      <c r="E191" s="1"/>
      <c r="F191" s="1"/>
      <c r="G191" s="1"/>
      <c r="H191" s="1"/>
      <c r="I191" s="1"/>
      <c r="J191" s="1"/>
      <c r="K191" s="1"/>
      <c r="L191" s="1"/>
      <c r="M191" s="1"/>
    </row>
    <row r="192" spans="1:13" x14ac:dyDescent="0.25">
      <c r="A192" s="1"/>
      <c r="B192" s="1"/>
      <c r="C192" s="1"/>
      <c r="D192" s="1"/>
      <c r="E192" s="1"/>
      <c r="F192" s="1"/>
      <c r="G192" s="1"/>
      <c r="H192" s="1"/>
      <c r="I192" s="1"/>
      <c r="J192" s="1"/>
      <c r="K192" s="1"/>
      <c r="L192" s="1"/>
      <c r="M192" s="1"/>
    </row>
    <row r="193" spans="1:13" x14ac:dyDescent="0.25">
      <c r="A193" s="1"/>
      <c r="B193" s="1"/>
      <c r="C193" s="1"/>
      <c r="D193" s="1"/>
      <c r="E193" s="1"/>
      <c r="F193" s="1"/>
      <c r="G193" s="1"/>
      <c r="H193" s="1"/>
      <c r="I193" s="1"/>
      <c r="J193" s="1"/>
      <c r="K193" s="1"/>
      <c r="L193" s="1"/>
      <c r="M193" s="1"/>
    </row>
    <row r="194" spans="1:13" x14ac:dyDescent="0.25">
      <c r="A194" s="1"/>
      <c r="B194" s="1"/>
      <c r="C194" s="1"/>
      <c r="D194" s="1"/>
      <c r="E194" s="1"/>
      <c r="F194" s="1"/>
      <c r="G194" s="1"/>
      <c r="H194" s="1"/>
      <c r="I194" s="1"/>
      <c r="J194" s="1"/>
      <c r="K194" s="1"/>
      <c r="L194" s="1"/>
      <c r="M194" s="1"/>
    </row>
    <row r="195" spans="1:13" x14ac:dyDescent="0.25">
      <c r="A195" s="1"/>
      <c r="B195" s="1"/>
      <c r="C195" s="1"/>
      <c r="D195" s="1"/>
      <c r="E195" s="1"/>
      <c r="F195" s="1"/>
      <c r="G195" s="1"/>
      <c r="H195" s="1"/>
      <c r="I195" s="1"/>
      <c r="J195" s="1"/>
      <c r="K195" s="1"/>
      <c r="L195" s="1"/>
      <c r="M195" s="1"/>
    </row>
    <row r="196" spans="1:13" x14ac:dyDescent="0.25">
      <c r="A196" s="1"/>
      <c r="B196" s="1"/>
      <c r="C196" s="1"/>
      <c r="D196" s="1"/>
      <c r="E196" s="1"/>
      <c r="F196" s="1"/>
      <c r="G196" s="1"/>
      <c r="H196" s="1"/>
      <c r="I196" s="1"/>
      <c r="J196" s="1"/>
      <c r="K196" s="1"/>
      <c r="L196" s="1"/>
      <c r="M196" s="1"/>
    </row>
    <row r="197" spans="1:13" x14ac:dyDescent="0.25">
      <c r="A197" s="1"/>
      <c r="B197" s="1"/>
      <c r="C197" s="1"/>
      <c r="D197" s="1"/>
      <c r="E197" s="1"/>
      <c r="F197" s="1"/>
      <c r="G197" s="1"/>
      <c r="H197" s="1"/>
      <c r="I197" s="1"/>
      <c r="J197" s="1"/>
      <c r="K197" s="1"/>
      <c r="L197" s="1"/>
      <c r="M197" s="1"/>
    </row>
    <row r="198" spans="1:13" x14ac:dyDescent="0.25">
      <c r="A198" s="1"/>
      <c r="B198" s="1"/>
      <c r="C198" s="1"/>
      <c r="D198" s="1"/>
      <c r="E198" s="1"/>
      <c r="F198" s="1"/>
      <c r="G198" s="1"/>
      <c r="H198" s="1"/>
      <c r="I198" s="1"/>
      <c r="J198" s="1"/>
      <c r="K198" s="1"/>
      <c r="L198" s="1"/>
      <c r="M198" s="1"/>
    </row>
    <row r="199" spans="1:13" x14ac:dyDescent="0.25">
      <c r="A199" s="1"/>
      <c r="B199" s="1"/>
      <c r="C199" s="1"/>
      <c r="D199" s="1"/>
      <c r="E199" s="1"/>
      <c r="F199" s="1"/>
      <c r="G199" s="1"/>
      <c r="H199" s="1"/>
      <c r="I199" s="1"/>
      <c r="J199" s="1"/>
      <c r="K199" s="1"/>
      <c r="L199" s="1"/>
      <c r="M199" s="1"/>
    </row>
    <row r="200" spans="1:13" x14ac:dyDescent="0.25">
      <c r="A200" s="1"/>
      <c r="B200" s="1"/>
      <c r="C200" s="1"/>
      <c r="D200" s="1"/>
      <c r="E200" s="1"/>
      <c r="F200" s="1"/>
      <c r="G200" s="1"/>
      <c r="H200" s="1"/>
      <c r="I200" s="1"/>
      <c r="J200" s="1"/>
      <c r="K200" s="1"/>
      <c r="L200" s="1"/>
      <c r="M200" s="1"/>
    </row>
    <row r="201" spans="1:13" x14ac:dyDescent="0.25">
      <c r="A201" s="1"/>
      <c r="B201" s="1"/>
      <c r="C201" s="1"/>
      <c r="D201" s="1"/>
      <c r="E201" s="1"/>
      <c r="F201" s="1"/>
      <c r="G201" s="1"/>
      <c r="H201" s="1"/>
      <c r="I201" s="1"/>
      <c r="J201" s="1"/>
      <c r="K201" s="1"/>
      <c r="L201" s="1"/>
      <c r="M201" s="1"/>
    </row>
    <row r="202" spans="1:13" x14ac:dyDescent="0.25">
      <c r="A202" s="1"/>
      <c r="B202" s="1"/>
      <c r="C202" s="1"/>
      <c r="D202" s="1"/>
      <c r="E202" s="1"/>
      <c r="F202" s="1"/>
      <c r="G202" s="1"/>
      <c r="H202" s="1"/>
      <c r="I202" s="1"/>
      <c r="J202" s="1"/>
      <c r="K202" s="1"/>
      <c r="L202" s="1"/>
      <c r="M202" s="1"/>
    </row>
    <row r="203" spans="1:13" x14ac:dyDescent="0.25">
      <c r="A203" s="1"/>
      <c r="B203" s="1"/>
      <c r="C203" s="1"/>
      <c r="D203" s="1"/>
      <c r="E203" s="1"/>
      <c r="F203" s="1"/>
      <c r="G203" s="1"/>
      <c r="H203" s="1"/>
      <c r="I203" s="1"/>
      <c r="J203" s="1"/>
      <c r="K203" s="1"/>
      <c r="L203" s="1"/>
      <c r="M203" s="1"/>
    </row>
    <row r="204" spans="1:13" x14ac:dyDescent="0.25">
      <c r="A204" s="1"/>
      <c r="B204" s="1"/>
      <c r="C204" s="1"/>
      <c r="D204" s="1"/>
      <c r="E204" s="1"/>
      <c r="F204" s="1"/>
      <c r="G204" s="1"/>
      <c r="H204" s="1"/>
      <c r="I204" s="1"/>
      <c r="J204" s="1"/>
      <c r="K204" s="1"/>
      <c r="L204" s="1"/>
      <c r="M204" s="1"/>
    </row>
    <row r="205" spans="1:13" x14ac:dyDescent="0.25">
      <c r="A205" s="1"/>
      <c r="B205" s="1"/>
      <c r="C205" s="1"/>
      <c r="D205" s="1"/>
      <c r="E205" s="1"/>
      <c r="F205" s="1"/>
      <c r="G205" s="1"/>
      <c r="H205" s="1"/>
      <c r="I205" s="1"/>
      <c r="J205" s="1"/>
      <c r="K205" s="1"/>
      <c r="L205" s="1"/>
      <c r="M205" s="1"/>
    </row>
    <row r="206" spans="1:13" x14ac:dyDescent="0.25">
      <c r="A206" s="1"/>
      <c r="B206" s="1"/>
      <c r="C206" s="1"/>
      <c r="D206" s="1"/>
      <c r="E206" s="1"/>
      <c r="F206" s="1"/>
      <c r="G206" s="1"/>
      <c r="H206" s="1"/>
      <c r="I206" s="1"/>
      <c r="J206" s="1"/>
      <c r="K206" s="1"/>
      <c r="L206" s="1"/>
      <c r="M206" s="1"/>
    </row>
    <row r="207" spans="1:13" x14ac:dyDescent="0.25">
      <c r="A207" s="1"/>
      <c r="B207" s="1"/>
      <c r="C207" s="1"/>
      <c r="D207" s="1"/>
      <c r="E207" s="1"/>
      <c r="F207" s="1"/>
      <c r="G207" s="1"/>
      <c r="H207" s="1"/>
      <c r="I207" s="1"/>
      <c r="J207" s="1"/>
      <c r="K207" s="1"/>
      <c r="L207" s="1"/>
      <c r="M207" s="1"/>
    </row>
    <row r="208" spans="1:13" x14ac:dyDescent="0.25">
      <c r="A208" s="1"/>
      <c r="B208" s="1"/>
      <c r="C208" s="1"/>
      <c r="D208" s="1"/>
      <c r="E208" s="1"/>
      <c r="F208" s="1"/>
      <c r="G208" s="1"/>
      <c r="H208" s="1"/>
      <c r="I208" s="1"/>
      <c r="J208" s="1"/>
      <c r="K208" s="1"/>
      <c r="L208" s="1"/>
      <c r="M208" s="1"/>
    </row>
    <row r="209" spans="1:13" x14ac:dyDescent="0.25">
      <c r="A209" s="1"/>
      <c r="B209" s="1"/>
      <c r="C209" s="1"/>
      <c r="D209" s="1"/>
      <c r="E209" s="1"/>
      <c r="F209" s="1"/>
      <c r="G209" s="1"/>
      <c r="H209" s="1"/>
      <c r="I209" s="1"/>
      <c r="J209" s="1"/>
      <c r="K209" s="1"/>
      <c r="L209" s="1"/>
      <c r="M209" s="1"/>
    </row>
    <row r="210" spans="1:13" x14ac:dyDescent="0.25">
      <c r="A210" s="1"/>
      <c r="B210" s="1"/>
      <c r="C210" s="1"/>
      <c r="D210" s="1"/>
      <c r="E210" s="1"/>
      <c r="F210" s="1"/>
      <c r="G210" s="1"/>
      <c r="H210" s="1"/>
      <c r="I210" s="1"/>
      <c r="J210" s="1"/>
      <c r="K210" s="1"/>
      <c r="L210" s="1"/>
      <c r="M210" s="1"/>
    </row>
    <row r="211" spans="1:13" x14ac:dyDescent="0.25">
      <c r="A211" s="1"/>
      <c r="B211" s="1"/>
      <c r="C211" s="1"/>
      <c r="D211" s="1"/>
      <c r="E211" s="1"/>
      <c r="F211" s="1"/>
      <c r="G211" s="1"/>
      <c r="H211" s="1"/>
      <c r="I211" s="1"/>
      <c r="J211" s="1"/>
      <c r="K211" s="1"/>
      <c r="L211" s="1"/>
      <c r="M211" s="1"/>
    </row>
    <row r="212" spans="1:13" x14ac:dyDescent="0.25">
      <c r="A212" s="1"/>
      <c r="B212" s="1"/>
      <c r="C212" s="1"/>
      <c r="D212" s="1"/>
      <c r="E212" s="1"/>
      <c r="F212" s="1"/>
      <c r="G212" s="1"/>
      <c r="H212" s="1"/>
      <c r="I212" s="1"/>
      <c r="J212" s="1"/>
      <c r="K212" s="1"/>
      <c r="L212" s="1"/>
      <c r="M212" s="1"/>
    </row>
    <row r="213" spans="1:13" x14ac:dyDescent="0.25">
      <c r="A213" s="1"/>
      <c r="B213" s="1"/>
      <c r="C213" s="1"/>
      <c r="D213" s="1"/>
      <c r="E213" s="1"/>
      <c r="F213" s="1"/>
      <c r="G213" s="1"/>
      <c r="H213" s="1"/>
      <c r="I213" s="1"/>
      <c r="J213" s="1"/>
      <c r="K213" s="1"/>
      <c r="L213" s="1"/>
      <c r="M213" s="1"/>
    </row>
    <row r="214" spans="1:13" x14ac:dyDescent="0.25">
      <c r="A214" s="1"/>
      <c r="B214" s="1"/>
      <c r="C214" s="1"/>
      <c r="D214" s="1"/>
      <c r="E214" s="1"/>
      <c r="F214" s="1"/>
      <c r="G214" s="1"/>
      <c r="H214" s="1"/>
      <c r="I214" s="1"/>
      <c r="J214" s="1"/>
      <c r="K214" s="1"/>
      <c r="L214" s="1"/>
      <c r="M214" s="1"/>
    </row>
    <row r="215" spans="1:13" x14ac:dyDescent="0.25">
      <c r="A215" s="1"/>
      <c r="B215" s="1"/>
      <c r="C215" s="1"/>
      <c r="D215" s="1"/>
      <c r="E215" s="1"/>
      <c r="F215" s="1"/>
      <c r="G215" s="1"/>
      <c r="H215" s="1"/>
      <c r="I215" s="1"/>
      <c r="J215" s="1"/>
      <c r="K215" s="1"/>
      <c r="L215" s="1"/>
      <c r="M215" s="1"/>
    </row>
    <row r="216" spans="1:13" x14ac:dyDescent="0.25">
      <c r="A216" s="1"/>
      <c r="B216" s="1"/>
      <c r="C216" s="1"/>
      <c r="D216" s="1"/>
      <c r="E216" s="1"/>
      <c r="F216" s="1"/>
      <c r="G216" s="1"/>
      <c r="H216" s="1"/>
      <c r="I216" s="1"/>
      <c r="J216" s="1"/>
      <c r="K216" s="1"/>
      <c r="L216" s="1"/>
      <c r="M216" s="1"/>
    </row>
    <row r="217" spans="1:13" x14ac:dyDescent="0.25">
      <c r="A217" s="1"/>
      <c r="B217" s="1"/>
      <c r="C217" s="1"/>
      <c r="D217" s="1"/>
      <c r="E217" s="1"/>
      <c r="F217" s="1"/>
      <c r="G217" s="1"/>
      <c r="H217" s="1"/>
      <c r="I217" s="1"/>
      <c r="J217" s="1"/>
      <c r="K217" s="1"/>
      <c r="L217" s="1"/>
      <c r="M217" s="1"/>
    </row>
    <row r="218" spans="1:13" x14ac:dyDescent="0.25">
      <c r="A218" s="1"/>
      <c r="B218" s="1"/>
      <c r="C218" s="1"/>
      <c r="D218" s="1"/>
      <c r="E218" s="1"/>
      <c r="F218" s="1"/>
      <c r="G218" s="1"/>
      <c r="H218" s="1"/>
      <c r="I218" s="1"/>
      <c r="J218" s="1"/>
      <c r="K218" s="1"/>
      <c r="L218" s="1"/>
      <c r="M218" s="1"/>
    </row>
    <row r="219" spans="1:13" x14ac:dyDescent="0.25">
      <c r="A219" s="1"/>
      <c r="B219" s="1"/>
      <c r="C219" s="1"/>
      <c r="D219" s="1"/>
      <c r="E219" s="1"/>
      <c r="F219" s="1"/>
      <c r="G219" s="1"/>
      <c r="H219" s="1"/>
      <c r="I219" s="1"/>
      <c r="J219" s="1"/>
      <c r="K219" s="1"/>
      <c r="L219" s="1"/>
      <c r="M219" s="1"/>
    </row>
    <row r="220" spans="1:13" x14ac:dyDescent="0.25">
      <c r="A220" s="1"/>
      <c r="B220" s="1"/>
      <c r="C220" s="1"/>
      <c r="D220" s="1"/>
      <c r="E220" s="1"/>
      <c r="F220" s="1"/>
      <c r="G220" s="1"/>
      <c r="H220" s="1"/>
      <c r="I220" s="1"/>
      <c r="J220" s="1"/>
      <c r="K220" s="1"/>
      <c r="L220" s="1"/>
      <c r="M220" s="1"/>
    </row>
    <row r="221" spans="1:13" x14ac:dyDescent="0.25">
      <c r="A221" s="1"/>
      <c r="B221" s="1"/>
      <c r="C221" s="1"/>
      <c r="D221" s="1"/>
      <c r="E221" s="1"/>
      <c r="F221" s="1"/>
      <c r="G221" s="1"/>
      <c r="H221" s="1"/>
      <c r="I221" s="1"/>
      <c r="J221" s="1"/>
      <c r="K221" s="1"/>
      <c r="L221" s="1"/>
      <c r="M221" s="1"/>
    </row>
    <row r="222" spans="1:13" x14ac:dyDescent="0.25">
      <c r="A222" s="1"/>
      <c r="B222" s="1"/>
      <c r="C222" s="1"/>
      <c r="D222" s="1"/>
      <c r="E222" s="1"/>
      <c r="F222" s="1"/>
      <c r="G222" s="1"/>
      <c r="H222" s="1"/>
      <c r="I222" s="1"/>
      <c r="J222" s="1"/>
      <c r="K222" s="1"/>
      <c r="L222" s="1"/>
      <c r="M222" s="1"/>
    </row>
    <row r="223" spans="1:13" x14ac:dyDescent="0.25">
      <c r="A223" s="1"/>
      <c r="B223" s="1"/>
      <c r="C223" s="1"/>
      <c r="D223" s="1"/>
      <c r="E223" s="1"/>
      <c r="F223" s="1"/>
      <c r="G223" s="1"/>
      <c r="H223" s="1"/>
      <c r="I223" s="1"/>
      <c r="J223" s="1"/>
      <c r="K223" s="1"/>
      <c r="L223" s="1"/>
      <c r="M223" s="1"/>
    </row>
    <row r="224" spans="1:13" x14ac:dyDescent="0.25">
      <c r="A224" s="1"/>
      <c r="B224" s="1"/>
      <c r="C224" s="1"/>
      <c r="D224" s="1"/>
      <c r="E224" s="1"/>
      <c r="F224" s="1"/>
      <c r="G224" s="1"/>
      <c r="H224" s="1"/>
      <c r="I224" s="1"/>
      <c r="J224" s="1"/>
      <c r="K224" s="1"/>
      <c r="L224" s="1"/>
      <c r="M224" s="1"/>
    </row>
    <row r="225" spans="1:13" x14ac:dyDescent="0.25">
      <c r="A225" s="1"/>
      <c r="B225" s="1"/>
      <c r="C225" s="1"/>
      <c r="D225" s="1"/>
      <c r="E225" s="1"/>
      <c r="F225" s="1"/>
      <c r="G225" s="1"/>
      <c r="H225" s="1"/>
      <c r="I225" s="1"/>
      <c r="J225" s="1"/>
      <c r="K225" s="1"/>
      <c r="L225" s="1"/>
      <c r="M225" s="1"/>
    </row>
    <row r="226" spans="1:13" x14ac:dyDescent="0.25">
      <c r="A226" s="1"/>
      <c r="B226" s="1"/>
      <c r="C226" s="1"/>
      <c r="D226" s="1"/>
      <c r="E226" s="1"/>
      <c r="F226" s="1"/>
      <c r="G226" s="1"/>
      <c r="H226" s="1"/>
      <c r="I226" s="1"/>
      <c r="J226" s="1"/>
      <c r="K226" s="1"/>
      <c r="L226" s="1"/>
      <c r="M226" s="1"/>
    </row>
    <row r="227" spans="1:13" x14ac:dyDescent="0.25">
      <c r="A227" s="1"/>
      <c r="B227" s="1"/>
      <c r="C227" s="1"/>
      <c r="D227" s="1"/>
      <c r="E227" s="1"/>
      <c r="F227" s="1"/>
      <c r="G227" s="1"/>
      <c r="H227" s="1"/>
      <c r="I227" s="1"/>
      <c r="J227" s="1"/>
      <c r="K227" s="1"/>
      <c r="L227" s="1"/>
      <c r="M227" s="1"/>
    </row>
    <row r="228" spans="1:13" x14ac:dyDescent="0.25">
      <c r="A228" s="1"/>
      <c r="B228" s="1"/>
      <c r="C228" s="1"/>
      <c r="D228" s="1"/>
      <c r="E228" s="1"/>
      <c r="F228" s="1"/>
      <c r="G228" s="1"/>
      <c r="H228" s="1"/>
      <c r="I228" s="1"/>
      <c r="J228" s="1"/>
      <c r="K228" s="1"/>
      <c r="L228" s="1"/>
      <c r="M228" s="1"/>
    </row>
    <row r="229" spans="1:13" x14ac:dyDescent="0.25">
      <c r="A229" s="1"/>
      <c r="B229" s="1"/>
      <c r="C229" s="1"/>
      <c r="D229" s="1"/>
      <c r="E229" s="1"/>
      <c r="F229" s="1"/>
      <c r="G229" s="1"/>
      <c r="H229" s="1"/>
      <c r="I229" s="1"/>
      <c r="J229" s="1"/>
      <c r="K229" s="1"/>
      <c r="L229" s="1"/>
      <c r="M229" s="1"/>
    </row>
    <row r="230" spans="1:13" x14ac:dyDescent="0.25">
      <c r="A230" s="1"/>
      <c r="B230" s="1"/>
      <c r="C230" s="1"/>
      <c r="D230" s="1"/>
      <c r="E230" s="1"/>
      <c r="F230" s="1"/>
      <c r="G230" s="1"/>
      <c r="H230" s="1"/>
      <c r="I230" s="1"/>
      <c r="J230" s="1"/>
      <c r="K230" s="1"/>
      <c r="L230" s="1"/>
      <c r="M230" s="1"/>
    </row>
    <row r="231" spans="1:13" x14ac:dyDescent="0.25">
      <c r="A231" s="1"/>
      <c r="B231" s="1"/>
      <c r="C231" s="1"/>
      <c r="D231" s="1"/>
      <c r="E231" s="1"/>
      <c r="F231" s="1"/>
      <c r="G231" s="1"/>
      <c r="H231" s="1"/>
      <c r="I231" s="1"/>
      <c r="J231" s="1"/>
      <c r="K231" s="1"/>
      <c r="L231" s="1"/>
      <c r="M231" s="1"/>
    </row>
    <row r="232" spans="1:13" x14ac:dyDescent="0.25">
      <c r="A232" s="1"/>
      <c r="B232" s="1"/>
      <c r="C232" s="1"/>
      <c r="D232" s="1"/>
      <c r="E232" s="1"/>
      <c r="F232" s="1"/>
      <c r="G232" s="1"/>
      <c r="H232" s="1"/>
      <c r="I232" s="1"/>
      <c r="J232" s="1"/>
      <c r="K232" s="1"/>
      <c r="L232" s="1"/>
      <c r="M232" s="1"/>
    </row>
    <row r="233" spans="1:13" x14ac:dyDescent="0.25">
      <c r="A233" s="1"/>
      <c r="B233" s="1"/>
      <c r="C233" s="1"/>
      <c r="D233" s="1"/>
      <c r="E233" s="1"/>
      <c r="F233" s="1"/>
      <c r="G233" s="1"/>
      <c r="H233" s="1"/>
      <c r="I233" s="1"/>
      <c r="J233" s="1"/>
      <c r="K233" s="1"/>
      <c r="L233" s="1"/>
      <c r="M233" s="1"/>
    </row>
    <row r="234" spans="1:13" x14ac:dyDescent="0.25">
      <c r="A234" s="1"/>
      <c r="B234" s="1"/>
      <c r="C234" s="1"/>
      <c r="D234" s="1"/>
      <c r="E234" s="1"/>
      <c r="F234" s="1"/>
      <c r="G234" s="1"/>
      <c r="H234" s="1"/>
      <c r="I234" s="1"/>
      <c r="J234" s="1"/>
      <c r="K234" s="1"/>
      <c r="L234" s="1"/>
      <c r="M234" s="1"/>
    </row>
    <row r="235" spans="1:13" x14ac:dyDescent="0.25">
      <c r="A235" s="1"/>
      <c r="B235" s="1"/>
      <c r="C235" s="1"/>
      <c r="D235" s="1"/>
      <c r="E235" s="1"/>
      <c r="F235" s="1"/>
      <c r="G235" s="1"/>
      <c r="H235" s="1"/>
      <c r="I235" s="1"/>
      <c r="J235" s="1"/>
      <c r="K235" s="1"/>
      <c r="L235" s="1"/>
      <c r="M235" s="1"/>
    </row>
    <row r="236" spans="1:13" x14ac:dyDescent="0.25">
      <c r="A236" s="1"/>
      <c r="B236" s="1"/>
      <c r="C236" s="1"/>
      <c r="D236" s="1"/>
      <c r="E236" s="1"/>
      <c r="F236" s="1"/>
      <c r="G236" s="1"/>
      <c r="H236" s="1"/>
      <c r="I236" s="1"/>
      <c r="J236" s="1"/>
      <c r="K236" s="1"/>
      <c r="L236" s="1"/>
      <c r="M236" s="1"/>
    </row>
    <row r="237" spans="1:13" x14ac:dyDescent="0.25">
      <c r="A237" s="1"/>
      <c r="B237" s="1"/>
      <c r="C237" s="1"/>
      <c r="D237" s="1"/>
      <c r="E237" s="1"/>
      <c r="F237" s="1"/>
      <c r="G237" s="1"/>
      <c r="H237" s="1"/>
      <c r="I237" s="1"/>
      <c r="J237" s="1"/>
      <c r="K237" s="1"/>
      <c r="L237" s="1"/>
      <c r="M237" s="1"/>
    </row>
  </sheetData>
  <mergeCells count="8">
    <mergeCell ref="A1:D5"/>
    <mergeCell ref="E1:J5"/>
    <mergeCell ref="A7:M7"/>
    <mergeCell ref="A6:D6"/>
    <mergeCell ref="K1:M5"/>
    <mergeCell ref="K6:M6"/>
    <mergeCell ref="E6:H6"/>
    <mergeCell ref="I6:J6"/>
  </mergeCells>
  <pageMargins left="0.25" right="0.25" top="0.75" bottom="0.75" header="0.3" footer="0.3"/>
  <pageSetup paperSize="5"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4" workbookViewId="0">
      <selection activeCell="E2" sqref="E2"/>
    </sheetView>
  </sheetViews>
  <sheetFormatPr baseColWidth="10" defaultRowHeight="15" x14ac:dyDescent="0.25"/>
  <cols>
    <col min="1" max="1" width="13.7109375" customWidth="1"/>
    <col min="2" max="2" width="54.5703125" customWidth="1"/>
    <col min="3" max="3" width="36.42578125" customWidth="1"/>
  </cols>
  <sheetData>
    <row r="1" spans="1:6" x14ac:dyDescent="0.25">
      <c r="A1" s="5" t="s">
        <v>29</v>
      </c>
      <c r="B1" s="5" t="s">
        <v>30</v>
      </c>
      <c r="E1" s="11" t="s">
        <v>50</v>
      </c>
    </row>
    <row r="2" spans="1:6" ht="25.5" x14ac:dyDescent="0.25">
      <c r="A2" s="6" t="s">
        <v>31</v>
      </c>
      <c r="B2" s="6">
        <v>1</v>
      </c>
      <c r="E2" s="11" t="s">
        <v>52</v>
      </c>
    </row>
    <row r="3" spans="1:6" ht="25.5" x14ac:dyDescent="0.25">
      <c r="A3" s="6" t="s">
        <v>32</v>
      </c>
      <c r="B3" s="6">
        <v>2</v>
      </c>
    </row>
    <row r="4" spans="1:6" x14ac:dyDescent="0.25">
      <c r="A4" s="6" t="s">
        <v>33</v>
      </c>
      <c r="B4" s="6">
        <v>3</v>
      </c>
    </row>
    <row r="5" spans="1:6" x14ac:dyDescent="0.25">
      <c r="A5" s="6" t="s">
        <v>34</v>
      </c>
      <c r="B5" s="6">
        <v>4</v>
      </c>
    </row>
    <row r="6" spans="1:6" x14ac:dyDescent="0.25">
      <c r="A6" s="6" t="s">
        <v>35</v>
      </c>
      <c r="B6" s="6">
        <v>5</v>
      </c>
    </row>
    <row r="7" spans="1:6" ht="25.5" x14ac:dyDescent="0.25">
      <c r="A7" s="7" t="s">
        <v>36</v>
      </c>
      <c r="B7" s="8"/>
    </row>
    <row r="8" spans="1:6" x14ac:dyDescent="0.25">
      <c r="A8" s="9" t="s">
        <v>37</v>
      </c>
      <c r="B8" s="8"/>
    </row>
    <row r="9" spans="1:6" x14ac:dyDescent="0.25">
      <c r="A9" s="9" t="s">
        <v>37</v>
      </c>
      <c r="B9" s="8"/>
    </row>
    <row r="10" spans="1:6" x14ac:dyDescent="0.25">
      <c r="A10" s="9" t="s">
        <v>37</v>
      </c>
      <c r="B10" s="8"/>
    </row>
    <row r="11" spans="1:6" ht="15" customHeight="1" thickBot="1" x14ac:dyDescent="0.3">
      <c r="A11" s="149" t="s">
        <v>109</v>
      </c>
      <c r="B11" s="149"/>
      <c r="C11" s="36"/>
      <c r="D11" s="150" t="s">
        <v>89</v>
      </c>
      <c r="E11" s="151"/>
      <c r="F11" s="151"/>
    </row>
    <row r="12" spans="1:6" ht="39.75" thickBot="1" x14ac:dyDescent="0.3">
      <c r="A12" s="10" t="s">
        <v>38</v>
      </c>
      <c r="B12" s="37" t="s">
        <v>48</v>
      </c>
      <c r="D12" s="152" t="s">
        <v>90</v>
      </c>
      <c r="E12" s="153"/>
      <c r="F12" s="154"/>
    </row>
    <row r="13" spans="1:6" ht="51.75" x14ac:dyDescent="0.25">
      <c r="A13" s="7" t="s">
        <v>39</v>
      </c>
      <c r="B13" s="35" t="s">
        <v>51</v>
      </c>
      <c r="D13" s="21" t="s">
        <v>91</v>
      </c>
      <c r="E13" s="22" t="s">
        <v>92</v>
      </c>
      <c r="F13" s="23" t="s">
        <v>93</v>
      </c>
    </row>
    <row r="14" spans="1:6" ht="102.75" x14ac:dyDescent="0.25">
      <c r="A14" s="7" t="s">
        <v>49</v>
      </c>
      <c r="B14" s="35" t="s">
        <v>108</v>
      </c>
      <c r="C14" s="12"/>
      <c r="D14" s="24" t="s">
        <v>57</v>
      </c>
      <c r="E14" s="25" t="s">
        <v>94</v>
      </c>
      <c r="F14" s="26" t="s">
        <v>95</v>
      </c>
    </row>
    <row r="15" spans="1:6" ht="22.5" x14ac:dyDescent="0.25">
      <c r="A15" s="8"/>
      <c r="B15" s="8"/>
      <c r="D15" s="27" t="s">
        <v>58</v>
      </c>
      <c r="E15" s="28" t="s">
        <v>96</v>
      </c>
      <c r="F15" s="29" t="s">
        <v>97</v>
      </c>
    </row>
    <row r="16" spans="1:6" ht="18" customHeight="1" x14ac:dyDescent="0.25">
      <c r="A16" s="149" t="s">
        <v>44</v>
      </c>
      <c r="B16" s="149"/>
      <c r="D16" s="30" t="s">
        <v>56</v>
      </c>
      <c r="E16" s="31" t="s">
        <v>98</v>
      </c>
      <c r="F16" s="32" t="s">
        <v>99</v>
      </c>
    </row>
    <row r="17" spans="1:6" ht="52.5" thickBot="1" x14ac:dyDescent="0.3">
      <c r="A17" s="7" t="s">
        <v>40</v>
      </c>
      <c r="B17" s="35" t="s">
        <v>45</v>
      </c>
      <c r="D17" s="20"/>
      <c r="E17" s="20"/>
      <c r="F17" s="20"/>
    </row>
    <row r="18" spans="1:6" ht="52.5" thickBot="1" x14ac:dyDescent="0.3">
      <c r="A18" s="7" t="s">
        <v>41</v>
      </c>
      <c r="B18" s="35" t="s">
        <v>46</v>
      </c>
      <c r="D18" s="152" t="s">
        <v>100</v>
      </c>
      <c r="E18" s="153"/>
      <c r="F18" s="154"/>
    </row>
    <row r="19" spans="1:6" ht="26.25" x14ac:dyDescent="0.25">
      <c r="A19" s="7" t="s">
        <v>42</v>
      </c>
      <c r="B19" s="35" t="s">
        <v>47</v>
      </c>
      <c r="D19" s="21" t="s">
        <v>91</v>
      </c>
      <c r="E19" s="22" t="s">
        <v>92</v>
      </c>
      <c r="F19" s="23" t="s">
        <v>93</v>
      </c>
    </row>
    <row r="20" spans="1:6" ht="39" x14ac:dyDescent="0.25">
      <c r="A20" s="7" t="s">
        <v>43</v>
      </c>
      <c r="B20" s="35" t="s">
        <v>111</v>
      </c>
      <c r="D20" s="24" t="s">
        <v>57</v>
      </c>
      <c r="E20" s="155" t="s">
        <v>101</v>
      </c>
      <c r="F20" s="157" t="s">
        <v>102</v>
      </c>
    </row>
    <row r="21" spans="1:6" x14ac:dyDescent="0.25">
      <c r="D21" s="24" t="s">
        <v>58</v>
      </c>
      <c r="E21" s="156"/>
      <c r="F21" s="158"/>
    </row>
    <row r="22" spans="1:6" x14ac:dyDescent="0.25">
      <c r="D22" s="30" t="s">
        <v>56</v>
      </c>
      <c r="E22" s="33" t="s">
        <v>103</v>
      </c>
      <c r="F22" s="34" t="s">
        <v>104</v>
      </c>
    </row>
    <row r="23" spans="1:6" x14ac:dyDescent="0.25">
      <c r="D23" s="20"/>
      <c r="E23" s="20"/>
      <c r="F23" s="20"/>
    </row>
    <row r="24" spans="1:6" ht="15.75" thickBot="1" x14ac:dyDescent="0.3">
      <c r="A24" s="17" t="s">
        <v>59</v>
      </c>
      <c r="B24" s="17" t="s">
        <v>25</v>
      </c>
      <c r="C24" s="38"/>
      <c r="D24" s="20"/>
      <c r="E24" s="20"/>
      <c r="F24" s="20"/>
    </row>
    <row r="25" spans="1:6" ht="15.75" thickBot="1" x14ac:dyDescent="0.3">
      <c r="A25" s="7" t="s">
        <v>57</v>
      </c>
      <c r="B25" s="7" t="s">
        <v>68</v>
      </c>
      <c r="C25" s="18"/>
      <c r="D25" s="159" t="s">
        <v>105</v>
      </c>
      <c r="E25" s="160"/>
      <c r="F25" s="161"/>
    </row>
    <row r="26" spans="1:6" x14ac:dyDescent="0.25">
      <c r="A26" s="7" t="s">
        <v>58</v>
      </c>
      <c r="B26" s="7" t="s">
        <v>69</v>
      </c>
      <c r="C26" s="19"/>
      <c r="D26" s="21" t="s">
        <v>91</v>
      </c>
      <c r="E26" s="22" t="s">
        <v>92</v>
      </c>
      <c r="F26" s="23" t="s">
        <v>93</v>
      </c>
    </row>
    <row r="27" spans="1:6" x14ac:dyDescent="0.25">
      <c r="A27" s="7" t="s">
        <v>56</v>
      </c>
      <c r="B27" s="7" t="s">
        <v>70</v>
      </c>
      <c r="D27" s="24" t="s">
        <v>57</v>
      </c>
      <c r="E27" s="147" t="s">
        <v>101</v>
      </c>
      <c r="F27" s="148" t="s">
        <v>106</v>
      </c>
    </row>
    <row r="28" spans="1:6" x14ac:dyDescent="0.25">
      <c r="B28" s="7" t="s">
        <v>71</v>
      </c>
      <c r="D28" s="24" t="s">
        <v>58</v>
      </c>
      <c r="E28" s="147"/>
      <c r="F28" s="148"/>
    </row>
    <row r="29" spans="1:6" x14ac:dyDescent="0.25">
      <c r="B29" s="7" t="s">
        <v>72</v>
      </c>
      <c r="D29" s="30" t="s">
        <v>56</v>
      </c>
      <c r="E29" s="31" t="s">
        <v>103</v>
      </c>
      <c r="F29" s="32" t="s">
        <v>107</v>
      </c>
    </row>
    <row r="30" spans="1:6" ht="38.25" x14ac:dyDescent="0.25">
      <c r="A30" s="17" t="s">
        <v>60</v>
      </c>
      <c r="B30" s="7" t="s">
        <v>73</v>
      </c>
    </row>
    <row r="31" spans="1:6" x14ac:dyDescent="0.25">
      <c r="A31" s="7" t="s">
        <v>63</v>
      </c>
      <c r="B31" s="7" t="s">
        <v>74</v>
      </c>
    </row>
    <row r="32" spans="1:6" x14ac:dyDescent="0.25">
      <c r="A32" s="7" t="s">
        <v>61</v>
      </c>
      <c r="B32" s="7" t="s">
        <v>75</v>
      </c>
    </row>
    <row r="33" spans="1:2" x14ac:dyDescent="0.25">
      <c r="A33" s="7" t="s">
        <v>62</v>
      </c>
      <c r="B33" s="7" t="s">
        <v>76</v>
      </c>
    </row>
    <row r="34" spans="1:2" x14ac:dyDescent="0.25">
      <c r="A34" s="7"/>
      <c r="B34" s="7" t="s">
        <v>77</v>
      </c>
    </row>
    <row r="35" spans="1:2" x14ac:dyDescent="0.25">
      <c r="B35" s="7" t="s">
        <v>78</v>
      </c>
    </row>
    <row r="36" spans="1:2" x14ac:dyDescent="0.25">
      <c r="A36" s="17" t="s">
        <v>64</v>
      </c>
      <c r="B36" s="7" t="s">
        <v>79</v>
      </c>
    </row>
    <row r="37" spans="1:2" x14ac:dyDescent="0.25">
      <c r="A37" s="7" t="s">
        <v>65</v>
      </c>
      <c r="B37" s="7" t="s">
        <v>80</v>
      </c>
    </row>
    <row r="38" spans="1:2" x14ac:dyDescent="0.25">
      <c r="A38" s="7" t="s">
        <v>66</v>
      </c>
      <c r="B38" s="7" t="s">
        <v>81</v>
      </c>
    </row>
    <row r="39" spans="1:2" x14ac:dyDescent="0.25">
      <c r="A39" s="7" t="s">
        <v>67</v>
      </c>
      <c r="B39" s="7" t="s">
        <v>82</v>
      </c>
    </row>
    <row r="40" spans="1:2" x14ac:dyDescent="0.25">
      <c r="A40" s="7"/>
      <c r="B40" s="7" t="s">
        <v>83</v>
      </c>
    </row>
    <row r="41" spans="1:2" x14ac:dyDescent="0.25">
      <c r="B41" s="7" t="s">
        <v>74</v>
      </c>
    </row>
    <row r="42" spans="1:2" x14ac:dyDescent="0.25">
      <c r="B42" s="7" t="s">
        <v>113</v>
      </c>
    </row>
    <row r="43" spans="1:2" x14ac:dyDescent="0.25">
      <c r="B43" s="7" t="s">
        <v>84</v>
      </c>
    </row>
    <row r="44" spans="1:2" x14ac:dyDescent="0.25">
      <c r="B44" s="7" t="s">
        <v>85</v>
      </c>
    </row>
  </sheetData>
  <mergeCells count="10">
    <mergeCell ref="E27:E28"/>
    <mergeCell ref="F27:F28"/>
    <mergeCell ref="A16:B16"/>
    <mergeCell ref="A11:B11"/>
    <mergeCell ref="D11:F11"/>
    <mergeCell ref="D12:F12"/>
    <mergeCell ref="D18:F18"/>
    <mergeCell ref="E20:E21"/>
    <mergeCell ref="F20:F21"/>
    <mergeCell ref="D25:F25"/>
  </mergeCells>
  <hyperlinks>
    <hyperlink ref="E1" r:id="rId1"/>
    <hyperlink ref="E2"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Inventario de Activos </vt:lpstr>
      <vt:lpstr>definiciones y reglas de campo</vt:lpstr>
      <vt:lpstr>LISTAS2</vt:lpstr>
      <vt:lpstr>Criterios de valoración</vt:lpstr>
      <vt:lpstr>Índice de información Clasficad</vt:lpstr>
      <vt:lpstr>Listas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IAN</cp:lastModifiedBy>
  <cp:lastPrinted>2015-12-16T20:29:52Z</cp:lastPrinted>
  <dcterms:created xsi:type="dcterms:W3CDTF">2015-12-14T14:20:32Z</dcterms:created>
  <dcterms:modified xsi:type="dcterms:W3CDTF">2020-10-13T17:00:57Z</dcterms:modified>
</cp:coreProperties>
</file>